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8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9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st\Documents\BN\PFOA-Bodenuntersuchungen im Raum Burgkirchen - Wasserwirtschaftsamt Traunstein-Dateien\"/>
    </mc:Choice>
  </mc:AlternateContent>
  <xr:revisionPtr revIDLastSave="0" documentId="8_{515354ED-180F-461D-B742-D3213BF6F116}" xr6:coauthVersionLast="34" xr6:coauthVersionMax="34" xr10:uidLastSave="{00000000-0000-0000-0000-000000000000}"/>
  <bookViews>
    <workbookView xWindow="0" yWindow="0" windowWidth="19200" windowHeight="10785" firstSheet="20" activeTab="27" xr2:uid="{00000000-000D-0000-FFFF-FFFF00000000}"/>
  </bookViews>
  <sheets>
    <sheet name="Brunnen" sheetId="1" r:id="rId1"/>
    <sheet name="Quellen" sheetId="2" r:id="rId2"/>
    <sheet name="Datenaufbereitg, &quot;Was machen&quot; " sheetId="3" r:id="rId3"/>
    <sheet name="Trinkw im LK AÖ" sheetId="34" r:id="rId4"/>
    <sheet name="Tabelle1" sheetId="46" r:id="rId5"/>
    <sheet name="WW &quot;AÖ NÖ Winhöring&quot;" sheetId="35" r:id="rId6"/>
    <sheet name="&quot;AÖ NÖ Winhöring&quot; Diagr." sheetId="44" r:id="rId7"/>
    <sheet name="Burghausen" sheetId="8" r:id="rId8"/>
    <sheet name="Burghausen-Diagr" sheetId="24" r:id="rId9"/>
    <sheet name="Burgkirchen" sheetId="9" r:id="rId10"/>
    <sheet name="Burgkirchen-Diagr" sheetId="25" r:id="rId11"/>
    <sheet name="Emmerting" sheetId="10" r:id="rId12"/>
    <sheet name="Emmerting-Diagr" sheetId="26" r:id="rId13"/>
    <sheet name="Erlbach" sheetId="11" r:id="rId14"/>
    <sheet name="Erlbach-Diagr" sheetId="27" r:id="rId15"/>
    <sheet name="Garching" sheetId="13" r:id="rId16"/>
    <sheet name="Garching-Diagr" sheetId="28" r:id="rId17"/>
    <sheet name="Kastl" sheetId="4" r:id="rId18"/>
    <sheet name="Kastl-Diagr" sheetId="29" r:id="rId19"/>
    <sheet name="Mehring" sheetId="37" r:id="rId20"/>
    <sheet name="Perach" sheetId="5" r:id="rId21"/>
    <sheet name="Perach-Diagr" sheetId="15" r:id="rId22"/>
    <sheet name="Pleiskirchen" sheetId="39" r:id="rId23"/>
    <sheet name="Teising" sheetId="17" r:id="rId24"/>
    <sheet name="Teising-Diagr" sheetId="33" r:id="rId25"/>
    <sheet name="Töging" sheetId="18" r:id="rId26"/>
    <sheet name="Töging-Diagr" sheetId="30" r:id="rId27"/>
    <sheet name="Tüssling-Daten" sheetId="22" r:id="rId28"/>
    <sheet name="Tüssling-Diagramme" sheetId="7" r:id="rId29"/>
    <sheet name="Tyrlaching" sheetId="19" r:id="rId30"/>
    <sheet name="Tyrlaching-Diagr" sheetId="31" r:id="rId31"/>
    <sheet name="Unterneukirchen" sheetId="20" r:id="rId32"/>
    <sheet name="Unterneukirch-Diagr" sheetId="23" r:id="rId33"/>
    <sheet name="Otting-Pallinger Gr." sheetId="41" r:id="rId34"/>
    <sheet name="Ott-Pall-Diagr" sheetId="45" r:id="rId35"/>
    <sheet name="WZV &quot;Inn-Salzach&quot;" sheetId="42" r:id="rId36"/>
    <sheet name="&quot;Inn-Salz&quot;-Diagr" sheetId="43" r:id="rId37"/>
  </sheets>
  <definedNames>
    <definedName name="_xlnm._FilterDatabase" localSheetId="0" hidden="1">Brunnen!$A$2:$G$1898</definedName>
    <definedName name="_xlnm._FilterDatabase" localSheetId="1" hidden="1">Quellen!$A$2:$G$69</definedName>
  </definedNames>
  <calcPr calcId="162913"/>
</workbook>
</file>

<file path=xl/calcChain.xml><?xml version="1.0" encoding="utf-8"?>
<calcChain xmlns="http://schemas.openxmlformats.org/spreadsheetml/2006/main">
  <c r="B294" i="45" l="1"/>
  <c r="B293" i="45"/>
  <c r="B292" i="45"/>
  <c r="B291" i="45"/>
  <c r="B290" i="45"/>
  <c r="B289" i="45"/>
  <c r="B288" i="45"/>
  <c r="B287" i="45"/>
  <c r="B286" i="45"/>
  <c r="B285" i="45"/>
  <c r="B284" i="45"/>
  <c r="B283" i="45"/>
  <c r="B282" i="45"/>
  <c r="B281" i="45"/>
  <c r="B280" i="45"/>
  <c r="B279" i="45"/>
  <c r="B278" i="45"/>
  <c r="B277" i="45"/>
  <c r="B276" i="45"/>
  <c r="B275" i="45"/>
  <c r="B274" i="45"/>
  <c r="B273" i="45"/>
  <c r="B272" i="45"/>
  <c r="B271" i="45"/>
  <c r="B270" i="45"/>
  <c r="B269" i="45"/>
  <c r="B268" i="45"/>
  <c r="B267" i="45"/>
  <c r="B266" i="45"/>
  <c r="B265" i="45"/>
  <c r="B264" i="45"/>
  <c r="B263" i="45"/>
  <c r="B262" i="45"/>
  <c r="B261" i="45"/>
  <c r="B260" i="45"/>
  <c r="B259" i="45"/>
  <c r="B258" i="45"/>
  <c r="B257" i="45"/>
  <c r="B256" i="45"/>
  <c r="B255" i="45"/>
  <c r="B254" i="45"/>
  <c r="B249" i="45"/>
  <c r="B248" i="45"/>
  <c r="B247" i="45"/>
  <c r="B246" i="45"/>
  <c r="B245" i="45"/>
  <c r="B244" i="45"/>
  <c r="B243" i="45"/>
  <c r="B242" i="45"/>
  <c r="B241" i="45"/>
  <c r="B240" i="45"/>
  <c r="B239" i="45"/>
  <c r="B238" i="45"/>
  <c r="B237" i="45"/>
  <c r="B236" i="45"/>
  <c r="B235" i="45"/>
  <c r="B234" i="45"/>
  <c r="B233" i="45"/>
  <c r="B232" i="45"/>
  <c r="B231" i="45"/>
  <c r="B230" i="45"/>
  <c r="B229" i="45"/>
  <c r="B228" i="45"/>
  <c r="B227" i="45"/>
  <c r="B226" i="45"/>
  <c r="B225" i="45"/>
  <c r="B224" i="45"/>
  <c r="B223" i="45"/>
  <c r="B222" i="45"/>
  <c r="B221" i="45"/>
  <c r="B220" i="45"/>
  <c r="B219" i="45"/>
  <c r="B218" i="45"/>
  <c r="B217" i="45"/>
  <c r="B216" i="45"/>
  <c r="B215" i="45"/>
  <c r="B214" i="45"/>
  <c r="B213" i="45"/>
  <c r="B212" i="45"/>
  <c r="B211" i="45"/>
  <c r="B210" i="45"/>
  <c r="B209" i="45"/>
  <c r="B208" i="45"/>
  <c r="B207" i="45"/>
  <c r="B206" i="45"/>
  <c r="B205" i="45"/>
  <c r="B204" i="45"/>
  <c r="B203" i="45"/>
  <c r="B202" i="45"/>
  <c r="B201" i="45"/>
  <c r="B200" i="45"/>
  <c r="B199" i="45"/>
  <c r="B198" i="45"/>
  <c r="B197" i="45"/>
  <c r="B196" i="45"/>
  <c r="B195" i="45"/>
  <c r="B194" i="45"/>
  <c r="B193" i="45"/>
  <c r="B192" i="45"/>
  <c r="B191" i="45"/>
  <c r="B190" i="45"/>
  <c r="B189" i="45"/>
  <c r="B188" i="45"/>
  <c r="B187" i="45"/>
  <c r="B186" i="45"/>
  <c r="B185" i="45"/>
  <c r="B184" i="45"/>
  <c r="B183" i="45"/>
  <c r="B182" i="45"/>
  <c r="B181" i="45"/>
  <c r="B180" i="45"/>
  <c r="B179" i="45"/>
  <c r="B178" i="45"/>
  <c r="B177" i="45"/>
  <c r="B176" i="45"/>
  <c r="B172" i="45"/>
  <c r="B171" i="45"/>
  <c r="B170" i="45"/>
  <c r="B169" i="45"/>
  <c r="B168" i="45"/>
  <c r="B167" i="45"/>
  <c r="B166" i="45"/>
  <c r="B165" i="45"/>
  <c r="B164" i="45"/>
  <c r="B163" i="45"/>
  <c r="B162" i="45"/>
  <c r="B161" i="45"/>
  <c r="B160" i="45"/>
  <c r="B159" i="45"/>
  <c r="B158" i="45"/>
  <c r="B157" i="45"/>
  <c r="B156" i="45"/>
  <c r="B155" i="45"/>
  <c r="B154" i="45"/>
  <c r="B153" i="45"/>
  <c r="B152" i="45"/>
  <c r="B151" i="45"/>
  <c r="B150" i="45"/>
  <c r="B149" i="45"/>
  <c r="B148" i="45"/>
  <c r="B147" i="45"/>
  <c r="B146" i="45"/>
  <c r="B145" i="45"/>
  <c r="B144" i="45"/>
  <c r="B143" i="45"/>
  <c r="B142" i="45"/>
  <c r="B141" i="45"/>
  <c r="B140" i="45"/>
  <c r="B139" i="45"/>
  <c r="B138" i="45"/>
  <c r="B137" i="45"/>
  <c r="B136" i="45"/>
  <c r="B135" i="45"/>
  <c r="B134" i="45"/>
  <c r="B133" i="45"/>
  <c r="B132" i="45"/>
  <c r="B131" i="45"/>
  <c r="B130" i="45"/>
  <c r="B129" i="45"/>
  <c r="B128" i="45"/>
  <c r="B127" i="45"/>
  <c r="B126" i="45"/>
  <c r="B125" i="45"/>
  <c r="B124" i="45"/>
  <c r="B123" i="45"/>
  <c r="B122" i="45"/>
  <c r="B121" i="45"/>
  <c r="B120" i="45"/>
  <c r="B119" i="45"/>
  <c r="B118" i="45"/>
  <c r="B117" i="45"/>
  <c r="B116" i="45"/>
  <c r="B115" i="45"/>
  <c r="B114" i="45"/>
  <c r="B113" i="45"/>
  <c r="B112" i="45"/>
  <c r="B111" i="45"/>
  <c r="B107" i="45"/>
  <c r="B106" i="45"/>
  <c r="B105" i="45"/>
  <c r="B104" i="45"/>
  <c r="B103" i="45"/>
  <c r="B102" i="45"/>
  <c r="B101" i="45"/>
  <c r="B100" i="45"/>
  <c r="B99" i="45"/>
  <c r="B98" i="45"/>
  <c r="B97" i="45"/>
  <c r="B96" i="45"/>
  <c r="B95" i="45"/>
  <c r="B94" i="45"/>
  <c r="B93" i="45"/>
  <c r="B92" i="45"/>
  <c r="B91" i="45"/>
  <c r="B90" i="45"/>
  <c r="B89" i="45"/>
  <c r="B88" i="45"/>
  <c r="B87" i="45"/>
  <c r="B86" i="45"/>
  <c r="B85" i="45"/>
  <c r="B84" i="45"/>
  <c r="B83" i="45"/>
  <c r="B82" i="45"/>
  <c r="B81" i="45"/>
  <c r="B80" i="45"/>
  <c r="B79" i="45"/>
  <c r="B78" i="45"/>
  <c r="B77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B6" i="45"/>
  <c r="B5" i="45"/>
  <c r="B4" i="45"/>
  <c r="B3" i="45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84" i="35" l="1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122" i="10" l="1"/>
  <c r="C214" i="22"/>
  <c r="C236" i="22" l="1"/>
  <c r="C257" i="22"/>
  <c r="C28" i="9" l="1"/>
  <c r="C21" i="9"/>
  <c r="C15" i="9"/>
  <c r="C38" i="11"/>
  <c r="C76" i="13"/>
  <c r="C140" i="13"/>
  <c r="C182" i="13"/>
  <c r="C235" i="13"/>
  <c r="C70" i="4"/>
  <c r="C35" i="4"/>
  <c r="C10" i="5"/>
  <c r="C80" i="20"/>
  <c r="C40" i="20"/>
  <c r="C59" i="19"/>
  <c r="C171" i="18"/>
  <c r="C251" i="18"/>
  <c r="C325" i="18"/>
</calcChain>
</file>

<file path=xl/sharedStrings.xml><?xml version="1.0" encoding="utf-8"?>
<sst xmlns="http://schemas.openxmlformats.org/spreadsheetml/2006/main" count="13355" uniqueCount="1925">
  <si>
    <t>Objektkennzahl</t>
  </si>
  <si>
    <t>Name der Messstelle</t>
  </si>
  <si>
    <t>Gemeinde</t>
  </si>
  <si>
    <t>WV, aktueller Unternehmer</t>
  </si>
  <si>
    <t>Probenahme, Datum/Uhrzeit</t>
  </si>
  <si>
    <t>Messwert</t>
  </si>
  <si>
    <t>Einheit</t>
  </si>
  <si>
    <t>4110784200024</t>
  </si>
  <si>
    <t>Laimgruben, Br.I</t>
  </si>
  <si>
    <t>Burghausen, St</t>
  </si>
  <si>
    <t>Stadtwerke Burghausen</t>
  </si>
  <si>
    <t>25.03.1988 00:00</t>
  </si>
  <si>
    <t>mg/l</t>
  </si>
  <si>
    <t>13.09.1988 00:00</t>
  </si>
  <si>
    <t>14.03.1989 00:00</t>
  </si>
  <si>
    <t>12.05.1989 00:00</t>
  </si>
  <si>
    <t>10.07.1989 00:00</t>
  </si>
  <si>
    <t>16.08.1989 00:00</t>
  </si>
  <si>
    <t>12.09.1989 00:00</t>
  </si>
  <si>
    <t>10.10.1989 00:00</t>
  </si>
  <si>
    <t>13.11.1989 00:00</t>
  </si>
  <si>
    <t>11.12.1989 00:00</t>
  </si>
  <si>
    <t>15.01.1990 00:00</t>
  </si>
  <si>
    <t>12.02.1990 00:00</t>
  </si>
  <si>
    <t>14.03.1990 00:00</t>
  </si>
  <si>
    <t>09.04.1990 00:00</t>
  </si>
  <si>
    <t>14.05.1990 00:00</t>
  </si>
  <si>
    <t>20.06.1990 00:00</t>
  </si>
  <si>
    <t>10.07.1990 00:00</t>
  </si>
  <si>
    <t>12.09.1990 00:00</t>
  </si>
  <si>
    <t>16.10.1990 00:00</t>
  </si>
  <si>
    <t>14.11.1990 00:00</t>
  </si>
  <si>
    <t>27.11.1990 00:00</t>
  </si>
  <si>
    <t>11.12.1990 00:00</t>
  </si>
  <si>
    <t>14.01.1991 00:00</t>
  </si>
  <si>
    <t>13.02.1991 00:00</t>
  </si>
  <si>
    <t>15.07.1991 00:00</t>
  </si>
  <si>
    <t>09.09.1991 00:00</t>
  </si>
  <si>
    <t>07.11.1991 00:00</t>
  </si>
  <si>
    <t>16.03.1992 00:00</t>
  </si>
  <si>
    <t>04.05.1992 00:00</t>
  </si>
  <si>
    <t>08.07.1992 00:00</t>
  </si>
  <si>
    <t>26.10.1992 00:00</t>
  </si>
  <si>
    <t>13.05.1993 00:00</t>
  </si>
  <si>
    <t>02.06.1993 00:00</t>
  </si>
  <si>
    <t>03.11.1993 00:00</t>
  </si>
  <si>
    <t>05.05.1994 00:00</t>
  </si>
  <si>
    <t>12.12.1994 00:00</t>
  </si>
  <si>
    <t>23.05.1995 00:00</t>
  </si>
  <si>
    <t>19.10.1995 00:00</t>
  </si>
  <si>
    <t>07.05.1996 00:00</t>
  </si>
  <si>
    <t>06.11.1996 00:00</t>
  </si>
  <si>
    <t>21.05.1997 00:00</t>
  </si>
  <si>
    <t>01.10.1997 00:00</t>
  </si>
  <si>
    <t>09.12.1997 00:00</t>
  </si>
  <si>
    <t>03.02.1998 00:00</t>
  </si>
  <si>
    <t>02.03.1998 00:00</t>
  </si>
  <si>
    <t>15.05.1998 00:00</t>
  </si>
  <si>
    <t>08.07.1998 00:00</t>
  </si>
  <si>
    <t>03.11.1999 00:00</t>
  </si>
  <si>
    <t>02.05.2000 15:20</t>
  </si>
  <si>
    <t>16.11.2000 00:00</t>
  </si>
  <si>
    <t>10.05.2001 00:00</t>
  </si>
  <si>
    <t>28.11.2001 00:00</t>
  </si>
  <si>
    <t>13.05.2002 00:00</t>
  </si>
  <si>
    <t>05.11.2002 00:00</t>
  </si>
  <si>
    <t>16.04.2003 14:10</t>
  </si>
  <si>
    <t>04.05.2004 15:10</t>
  </si>
  <si>
    <t>02.05.2005 14:40</t>
  </si>
  <si>
    <t>02.05.2006 14:05</t>
  </si>
  <si>
    <t>08.05.2007 08:25</t>
  </si>
  <si>
    <t>05.05.2008 09:00</t>
  </si>
  <si>
    <t>04.05.2009 15:13</t>
  </si>
  <si>
    <t>05.05.2010 14:10</t>
  </si>
  <si>
    <t>03.05.2011 11:30</t>
  </si>
  <si>
    <t>05.11.2012 13:50</t>
  </si>
  <si>
    <t>06.05.2013 11:37</t>
  </si>
  <si>
    <t>13.05.2014 09:00</t>
  </si>
  <si>
    <t>28.04.2015 11:55</t>
  </si>
  <si>
    <t>4110784200025</t>
  </si>
  <si>
    <t>Laimgruben, Br.II</t>
  </si>
  <si>
    <t>13.03.1991 00:00</t>
  </si>
  <si>
    <t>15.05.1991 00:00</t>
  </si>
  <si>
    <t>05.02.1992 00:00</t>
  </si>
  <si>
    <t>15.10.1992 00:00</t>
  </si>
  <si>
    <t>02.05.2000 15:40</t>
  </si>
  <si>
    <t>16.04.2003 13:00</t>
  </si>
  <si>
    <t>04.05.2004 14:50</t>
  </si>
  <si>
    <t>02.05.2005 14:20</t>
  </si>
  <si>
    <t>02.05.2006 14:25</t>
  </si>
  <si>
    <t>08.05.2007 09:05</t>
  </si>
  <si>
    <t>05.05.2008 09:30</t>
  </si>
  <si>
    <t>04.05.2009 16:14</t>
  </si>
  <si>
    <t>05.05.2010 14:38</t>
  </si>
  <si>
    <t>03.05.2011 11:50</t>
  </si>
  <si>
    <t>08.05.2012 13:55</t>
  </si>
  <si>
    <t>06.05.2013 11:52</t>
  </si>
  <si>
    <t>13.05.2014 09:20</t>
  </si>
  <si>
    <t>28.04.2015 12:20</t>
  </si>
  <si>
    <t>4110784200027</t>
  </si>
  <si>
    <t>Hitzler, Horizontalbrunnen  II</t>
  </si>
  <si>
    <t>28.10.1980 00:00</t>
  </si>
  <si>
    <t>27.04.1982 00:00</t>
  </si>
  <si>
    <t>17.05.1983 00:00</t>
  </si>
  <si>
    <t>25.05.1984 00:00</t>
  </si>
  <si>
    <t>27.03.1985 00:00</t>
  </si>
  <si>
    <t>24.09.1986 00:00</t>
  </si>
  <si>
    <t>06.04.1987 00:00</t>
  </si>
  <si>
    <t>28.10.1987 00:00</t>
  </si>
  <si>
    <t>28.03.1990 00:00</t>
  </si>
  <si>
    <t>11.03.1991 00:00</t>
  </si>
  <si>
    <t>22.02.1995 00:00</t>
  </si>
  <si>
    <t>04.05.1995 00:00</t>
  </si>
  <si>
    <t>19.09.1995 00:00</t>
  </si>
  <si>
    <t>27.03.1996 00:00</t>
  </si>
  <si>
    <t>24.05.1996 00:00</t>
  </si>
  <si>
    <t>03.06.1997 00:00</t>
  </si>
  <si>
    <t>26.11.1997 00:00</t>
  </si>
  <si>
    <t>02.05.2000 16:30</t>
  </si>
  <si>
    <t>16.04.2003 13:15</t>
  </si>
  <si>
    <t>04.05.2004 13:45</t>
  </si>
  <si>
    <t>02.05.2005 15:10</t>
  </si>
  <si>
    <t>11.10.2006 15:15</t>
  </si>
  <si>
    <t>08.05.2007 09:40</t>
  </si>
  <si>
    <t>22.05.2007 09:10</t>
  </si>
  <si>
    <t>05.05.2008 08:15</t>
  </si>
  <si>
    <t>11.06.2008 09:30</t>
  </si>
  <si>
    <t>04.05.2009 16:30</t>
  </si>
  <si>
    <t>01.07.2009 08:25</t>
  </si>
  <si>
    <t>05.05.2010 15:45</t>
  </si>
  <si>
    <t>23.06.2010 08:30</t>
  </si>
  <si>
    <t>03.05.2011 12:25</t>
  </si>
  <si>
    <t>18.05.2011 08:05</t>
  </si>
  <si>
    <t>08.05.2012 14:18</t>
  </si>
  <si>
    <t>19.07.2012 08:10</t>
  </si>
  <si>
    <t>06.05.2013 11:25</t>
  </si>
  <si>
    <t>05.06.2013 08:44</t>
  </si>
  <si>
    <t>13.05.2014 10:10</t>
  </si>
  <si>
    <t>21.05.2014 08:35</t>
  </si>
  <si>
    <t>28.04.2015 11:30</t>
  </si>
  <si>
    <t>20.05.2015 10:30</t>
  </si>
  <si>
    <t>17.05.2016 09:50</t>
  </si>
  <si>
    <t>4110784200028</t>
  </si>
  <si>
    <t>Marienberg, Horizontalbrunnen</t>
  </si>
  <si>
    <t>22.07.1996 00:00</t>
  </si>
  <si>
    <t>04.11.1996 00:00</t>
  </si>
  <si>
    <t>12.03.1997 00:00</t>
  </si>
  <si>
    <t>14.05.1998 00:00</t>
  </si>
  <si>
    <t>04.08.1998 00:00</t>
  </si>
  <si>
    <t>02.05.2000 16:10</t>
  </si>
  <si>
    <t>16.04.2003 13:35</t>
  </si>
  <si>
    <t>04.05.2004 14:10</t>
  </si>
  <si>
    <t>02.05.2005 15:35</t>
  </si>
  <si>
    <t>02.05.2006 13:25</t>
  </si>
  <si>
    <t>08.05.2007 10:15</t>
  </si>
  <si>
    <t>4110784200020</t>
  </si>
  <si>
    <t>Raitenhaslach, Br.III</t>
  </si>
  <si>
    <t>Burgkirchen a.d.Alz</t>
  </si>
  <si>
    <t>Gemeinde Burgkirchen a.d. Alz</t>
  </si>
  <si>
    <t>08.10.2001 00:00</t>
  </si>
  <si>
    <t>28.10.2003 11:00</t>
  </si>
  <si>
    <t>23.06.2004 00:00</t>
  </si>
  <si>
    <t>25.06.2007 00:00</t>
  </si>
  <si>
    <t>08.06.2009 10:00</t>
  </si>
  <si>
    <t>23.06.2010 10:30</t>
  </si>
  <si>
    <t>29.06.2011 10:45</t>
  </si>
  <si>
    <t>28.07.2012 08:50</t>
  </si>
  <si>
    <t>03.07.2013 00:00</t>
  </si>
  <si>
    <t>10.06.2014 11:00</t>
  </si>
  <si>
    <t>18.06.2015 08:55</t>
  </si>
  <si>
    <t>12.07.2016 15:15</t>
  </si>
  <si>
    <t>4110784200021</t>
  </si>
  <si>
    <t>Raitenhaslach, Br.II</t>
  </si>
  <si>
    <t>05.07.2005 00:00</t>
  </si>
  <si>
    <t>03.07.2006 00:00</t>
  </si>
  <si>
    <t>26.06.2008 10:21</t>
  </si>
  <si>
    <t>4110784200022</t>
  </si>
  <si>
    <t>Raitenhaslach, Br.I</t>
  </si>
  <si>
    <t>02.11.1999 00:00</t>
  </si>
  <si>
    <t>28.07.2000 00:00</t>
  </si>
  <si>
    <t>30.10.2000 00:00</t>
  </si>
  <si>
    <t>07.12.2000 00:00</t>
  </si>
  <si>
    <t>4110784200019</t>
  </si>
  <si>
    <t>Forst Kastl</t>
  </si>
  <si>
    <t>Emmerting</t>
  </si>
  <si>
    <t>03.12.1981 00:00</t>
  </si>
  <si>
    <t>19.01.1983 00:00</t>
  </si>
  <si>
    <t>19.09.1983 14:30</t>
  </si>
  <si>
    <t>15.02.1984 00:00</t>
  </si>
  <si>
    <t>10.04.1984 10:40</t>
  </si>
  <si>
    <t>04.09.1984 09:30</t>
  </si>
  <si>
    <t>23.10.1984 10:50</t>
  </si>
  <si>
    <t>05.03.1985 11:50</t>
  </si>
  <si>
    <t>25.03.1985 00:00</t>
  </si>
  <si>
    <t>09.04.1985 10:20</t>
  </si>
  <si>
    <t>25.06.1985 11:10</t>
  </si>
  <si>
    <t>01.10.1985 08:55</t>
  </si>
  <si>
    <t>22.01.1986 08:50</t>
  </si>
  <si>
    <t>17.02.1986 00:00</t>
  </si>
  <si>
    <t>02.04.1986 13:40</t>
  </si>
  <si>
    <t>02.09.1986 10:40</t>
  </si>
  <si>
    <t>29.10.1986 08:50</t>
  </si>
  <si>
    <t>04.02.1987 10:45</t>
  </si>
  <si>
    <t>17.03.1987 00:00</t>
  </si>
  <si>
    <t>19.05.1987 10:10</t>
  </si>
  <si>
    <t>04.08.1987 11:00</t>
  </si>
  <si>
    <t>10.11.1987 13:25</t>
  </si>
  <si>
    <t>02.02.1988 10:15</t>
  </si>
  <si>
    <t>21.06.1988 10:50</t>
  </si>
  <si>
    <t>08.12.1988 10:00</t>
  </si>
  <si>
    <t>15.03.1989 09:30</t>
  </si>
  <si>
    <t>10.05.1989 00:00</t>
  </si>
  <si>
    <t>27.06.1989 10:05</t>
  </si>
  <si>
    <t>27.07.1989 00:00</t>
  </si>
  <si>
    <t>27.09.1989 00:00</t>
  </si>
  <si>
    <t>08.11.1989 09:55</t>
  </si>
  <si>
    <t>23.01.1990 00:00</t>
  </si>
  <si>
    <t>12.03.1990 09:50</t>
  </si>
  <si>
    <t>21.05.1990 00:00</t>
  </si>
  <si>
    <t>05.06.1990 10:30</t>
  </si>
  <si>
    <t>18.09.1990 00:00</t>
  </si>
  <si>
    <t>26.09.1990 09:15</t>
  </si>
  <si>
    <t>05.12.1990 14:35</t>
  </si>
  <si>
    <t>14.03.1991 00:00</t>
  </si>
  <si>
    <t>09.04.1991 09:00</t>
  </si>
  <si>
    <t>30.07.1991 08:45</t>
  </si>
  <si>
    <t>24.09.1991 09:30</t>
  </si>
  <si>
    <t>09.12.1991 10:55</t>
  </si>
  <si>
    <t>10.03.1992 08:50</t>
  </si>
  <si>
    <t>28.07.1992 10:30</t>
  </si>
  <si>
    <t>06.10.1992 09:00</t>
  </si>
  <si>
    <t>11.01.1993 10:00</t>
  </si>
  <si>
    <t>09.03.1993 09:10</t>
  </si>
  <si>
    <t>06.04.1993 00:00</t>
  </si>
  <si>
    <t>05.07.1993 13:30</t>
  </si>
  <si>
    <t>12.10.1993 10:00</t>
  </si>
  <si>
    <t>14.12.1993 08:40</t>
  </si>
  <si>
    <t>08.03.1994 08:15</t>
  </si>
  <si>
    <t>18.05.1994 00:00</t>
  </si>
  <si>
    <t>18.07.1994 12:10</t>
  </si>
  <si>
    <t>18.10.1994 08:34</t>
  </si>
  <si>
    <t>12.12.1994 09:15</t>
  </si>
  <si>
    <t>07.03.1995 08:45</t>
  </si>
  <si>
    <t>19.07.1995 10:50</t>
  </si>
  <si>
    <t>05.09.1995 08:20</t>
  </si>
  <si>
    <t>20.12.1995 00:00</t>
  </si>
  <si>
    <t>19.03.1996 09:10</t>
  </si>
  <si>
    <t>08.08.1996 00:00</t>
  </si>
  <si>
    <t>15.10.1996 09:25</t>
  </si>
  <si>
    <t>18.03.1997 09:15</t>
  </si>
  <si>
    <t>27.06.1997 00:00</t>
  </si>
  <si>
    <t>16.09.1997 09:00</t>
  </si>
  <si>
    <t>04.11.1997 00:00</t>
  </si>
  <si>
    <t>06.11.1997 00:00</t>
  </si>
  <si>
    <t>17.03.1998 08:50</t>
  </si>
  <si>
    <t>14.07.1998 00:00</t>
  </si>
  <si>
    <t>16.09.1998 09:10</t>
  </si>
  <si>
    <t>03.11.1998 00:00</t>
  </si>
  <si>
    <t>30.03.1999 08:45</t>
  </si>
  <si>
    <t>14.09.1999 09:30</t>
  </si>
  <si>
    <t>02.11.1999 09:49</t>
  </si>
  <si>
    <t>28.03.2000 09:10</t>
  </si>
  <si>
    <t>26.09.2000 10:10</t>
  </si>
  <si>
    <t>27.03.2001 08:45</t>
  </si>
  <si>
    <t>25.09.2001 09:10</t>
  </si>
  <si>
    <t>12.03.2002 08:40</t>
  </si>
  <si>
    <t>24.09.2002 08:40</t>
  </si>
  <si>
    <t>25.03.2003 08:45</t>
  </si>
  <si>
    <t>23.09.2003 08:50</t>
  </si>
  <si>
    <t>28.10.2003 10:15</t>
  </si>
  <si>
    <t>16.03.2004 08:50</t>
  </si>
  <si>
    <t>21.09.2004 08:50</t>
  </si>
  <si>
    <t>19.04.2005 09:00</t>
  </si>
  <si>
    <t>08.11.2005 09:20</t>
  </si>
  <si>
    <t>13.07.2006 08:55</t>
  </si>
  <si>
    <t>12.09.2006 08:55</t>
  </si>
  <si>
    <t>22.05.2007 10:05</t>
  </si>
  <si>
    <t>11.06.2008 10:30</t>
  </si>
  <si>
    <t>26.06.2008 09:36</t>
  </si>
  <si>
    <t>08.06.2009 09:20</t>
  </si>
  <si>
    <t>01.07.2009 09:50</t>
  </si>
  <si>
    <t>23.06.2010 09:20</t>
  </si>
  <si>
    <t>23.06.2010 09:50</t>
  </si>
  <si>
    <t>18.05.2011 09:15</t>
  </si>
  <si>
    <t>29.06.2011 10:05</t>
  </si>
  <si>
    <t>19.07.2012 09:30</t>
  </si>
  <si>
    <t>28.07.2012 08:15</t>
  </si>
  <si>
    <t>05.06.2013 09:55</t>
  </si>
  <si>
    <t>21.05.2014 09:40</t>
  </si>
  <si>
    <t>10.06.2014 11:40</t>
  </si>
  <si>
    <t>17.06.2015 09:45</t>
  </si>
  <si>
    <t>18.06.2015 09:30</t>
  </si>
  <si>
    <t>22.06.2016 08:40</t>
  </si>
  <si>
    <t>03.08.2016 13:35</t>
  </si>
  <si>
    <t>4110764200010</t>
  </si>
  <si>
    <t>Erlbach, Br.I</t>
  </si>
  <si>
    <t>Erlbach</t>
  </si>
  <si>
    <t>Gemeinde Erlbach</t>
  </si>
  <si>
    <t>25.03.1980 00:00</t>
  </si>
  <si>
    <t>31.03.1981 00:00</t>
  </si>
  <si>
    <t>22.03.1982 00:00</t>
  </si>
  <si>
    <t>14.02.1983 00:00</t>
  </si>
  <si>
    <t>16.01.1984 00:00</t>
  </si>
  <si>
    <t>02.01.1985 00:00</t>
  </si>
  <si>
    <t>20.01.1986 00:00</t>
  </si>
  <si>
    <t>26.01.1987 00:00</t>
  </si>
  <si>
    <t>04.01.1988 00:00</t>
  </si>
  <si>
    <t>20.02.1989 00:00</t>
  </si>
  <si>
    <t>19.02.1990 00:00</t>
  </si>
  <si>
    <t>17.01.1994 00:00</t>
  </si>
  <si>
    <t>13.02.1995 00:00</t>
  </si>
  <si>
    <t>12.02.1996 00:00</t>
  </si>
  <si>
    <t>03.03.1996 00:00</t>
  </si>
  <si>
    <t>15.01.1997 00:00</t>
  </si>
  <si>
    <t>17.02.1997 00:00</t>
  </si>
  <si>
    <t>28.05.1997 00:00</t>
  </si>
  <si>
    <t>04.08.1997 00:00</t>
  </si>
  <si>
    <t>24.02.1998 00:00</t>
  </si>
  <si>
    <t>15.03.1999 12:30</t>
  </si>
  <si>
    <t>22.03.2000 12:00</t>
  </si>
  <si>
    <t>26.03.2001 14:00</t>
  </si>
  <si>
    <t>25.03.2002 16:15</t>
  </si>
  <si>
    <t>02.04.2003 08:30</t>
  </si>
  <si>
    <t>30.03.2004 14:30</t>
  </si>
  <si>
    <t>29.03.2005 13:10</t>
  </si>
  <si>
    <t>01.03.2006 08:20</t>
  </si>
  <si>
    <t>03.04.2007 10:00</t>
  </si>
  <si>
    <t>04.03.2008 13:50</t>
  </si>
  <si>
    <t>10.03.2009 11:05</t>
  </si>
  <si>
    <t>10.03.2010 10:10</t>
  </si>
  <si>
    <t>16.03.2011 08:15</t>
  </si>
  <si>
    <t>18.03.2013 15:35</t>
  </si>
  <si>
    <t>24.03.2014 09:30</t>
  </si>
  <si>
    <t>03.03.2015 09:15</t>
  </si>
  <si>
    <t>08.03.2016 11:40</t>
  </si>
  <si>
    <t>4110764200093</t>
  </si>
  <si>
    <t>Erlbach, Br.II</t>
  </si>
  <si>
    <t>02.04.2003 09:00</t>
  </si>
  <si>
    <t>30.03.2004 14:50</t>
  </si>
  <si>
    <t>29.03.2005 13:30</t>
  </si>
  <si>
    <t>01.03.2006 08:40</t>
  </si>
  <si>
    <t>03.04.2007 10:30</t>
  </si>
  <si>
    <t>04.03.2008 14:15</t>
  </si>
  <si>
    <t>10.03.2009 11:20</t>
  </si>
  <si>
    <t>10.03.2010 10:40</t>
  </si>
  <si>
    <t>16.03.2011 08:45</t>
  </si>
  <si>
    <t>13.03.2012 12:55</t>
  </si>
  <si>
    <t>24.03.2014 10:05</t>
  </si>
  <si>
    <t>03.03.2015 09:45</t>
  </si>
  <si>
    <t>08.03.2016 12:00</t>
  </si>
  <si>
    <t>4110794100016</t>
  </si>
  <si>
    <t>Brunnen Feichten a.d. Alz</t>
  </si>
  <si>
    <t>Feichten a.d.Alz</t>
  </si>
  <si>
    <t>Wassergenossenschaft Feichten</t>
  </si>
  <si>
    <t>12.02.1980 00:00</t>
  </si>
  <si>
    <t>09.02.1981 00:00</t>
  </si>
  <si>
    <t>09.03.1982 00:00</t>
  </si>
  <si>
    <t>18.02.1983 00:00</t>
  </si>
  <si>
    <t>03.02.1984 00:00</t>
  </si>
  <si>
    <t>06.03.1985 00:00</t>
  </si>
  <si>
    <t>02.09.1986 00:00</t>
  </si>
  <si>
    <t>03.10.1989 00:00</t>
  </si>
  <si>
    <t>31.01.1990 00:00</t>
  </si>
  <si>
    <t>05.07.1990 00:00</t>
  </si>
  <si>
    <t>07.08.1990 00:00</t>
  </si>
  <si>
    <t>05.11.1991 00:00</t>
  </si>
  <si>
    <t>07.07.1992 00:00</t>
  </si>
  <si>
    <t>14.06.1993 00:00</t>
  </si>
  <si>
    <t>07.06.1994 00:00</t>
  </si>
  <si>
    <t>07.07.1997 00:00</t>
  </si>
  <si>
    <t>09.03.1998 00:00</t>
  </si>
  <si>
    <t>21.01.1999 00:00</t>
  </si>
  <si>
    <t>30.06.1999 00:00</t>
  </si>
  <si>
    <t>25.09.2000 00:00</t>
  </si>
  <si>
    <t>4110794100018</t>
  </si>
  <si>
    <t>Edelham, Brunnen</t>
  </si>
  <si>
    <t>Wassergenossenschaft Edelham eG</t>
  </si>
  <si>
    <t>11.03.1980 00:00</t>
  </si>
  <si>
    <t>03.11.1983 00:00</t>
  </si>
  <si>
    <t>14.10.1988 00:00</t>
  </si>
  <si>
    <t>06.04.1989 00:00</t>
  </si>
  <si>
    <t>10.06.1994 00:00</t>
  </si>
  <si>
    <t>21.06.1995 00:00</t>
  </si>
  <si>
    <t>12.06.1997 00:00</t>
  </si>
  <si>
    <t>14.08.2002 00:00</t>
  </si>
  <si>
    <t>06.03.2003 00:00</t>
  </si>
  <si>
    <t>25.08.2004 00:00</t>
  </si>
  <si>
    <t>10.02.2005 08:00</t>
  </si>
  <si>
    <t>22.02.2006 09:00</t>
  </si>
  <si>
    <t>04.09.2007 00:00</t>
  </si>
  <si>
    <t>08.07.2008 08:20</t>
  </si>
  <si>
    <t>14.07.2009 00:00</t>
  </si>
  <si>
    <t>08.06.2010 09:30</t>
  </si>
  <si>
    <t>28.07.2011 08:30</t>
  </si>
  <si>
    <t>12.11.2012 11:05</t>
  </si>
  <si>
    <t>09.12.2014 10:05</t>
  </si>
  <si>
    <t>09.11.2015 09:00</t>
  </si>
  <si>
    <t>12.09.2016 12:15</t>
  </si>
  <si>
    <t>4110784100019</t>
  </si>
  <si>
    <t>Wald, Br.</t>
  </si>
  <si>
    <t>Garching a.d.Alz</t>
  </si>
  <si>
    <t>Wasserwerk Garching a.d. Alz</t>
  </si>
  <si>
    <t>25.10.1988 00:00</t>
  </si>
  <si>
    <t>20.12.1988 00:00</t>
  </si>
  <si>
    <t>27.02.1989 00:00</t>
  </si>
  <si>
    <t>26.04.1989 00:00</t>
  </si>
  <si>
    <t>28.08.1989 00:00</t>
  </si>
  <si>
    <t>27.10.1989 00:00</t>
  </si>
  <si>
    <t>20.02.1990 00:00</t>
  </si>
  <si>
    <t>26.04.1990 00:00</t>
  </si>
  <si>
    <t>29.05.1990 00:00</t>
  </si>
  <si>
    <t>25.03.1992 00:00</t>
  </si>
  <si>
    <t>23.06.1992 00:00</t>
  </si>
  <si>
    <t>14.07.1992 00:00</t>
  </si>
  <si>
    <t>11.11.1992 00:00</t>
  </si>
  <si>
    <t>26.01.1993 00:00</t>
  </si>
  <si>
    <t>30.03.1993 00:00</t>
  </si>
  <si>
    <t>17.05.1993 00:00</t>
  </si>
  <si>
    <t>29.07.1993 00:00</t>
  </si>
  <si>
    <t>09.11.1993 00:00</t>
  </si>
  <si>
    <t>28.12.1993 00:00</t>
  </si>
  <si>
    <t>29.03.1994 00:00</t>
  </si>
  <si>
    <t>13.04.1994 00:00</t>
  </si>
  <si>
    <t>28.06.1994 00:00</t>
  </si>
  <si>
    <t>27.09.1994 00:00</t>
  </si>
  <si>
    <t>29.11.1994 00:00</t>
  </si>
  <si>
    <t>28.03.1995 00:00</t>
  </si>
  <si>
    <t>25.04.1995 00:00</t>
  </si>
  <si>
    <t>25.07.1995 00:00</t>
  </si>
  <si>
    <t>26.09.1995 00:00</t>
  </si>
  <si>
    <t>28.11.1995 00:00</t>
  </si>
  <si>
    <t>29.04.1996 00:00</t>
  </si>
  <si>
    <t>24.09.1996 00:00</t>
  </si>
  <si>
    <t>22.04.1997 00:00</t>
  </si>
  <si>
    <t>22.04.1998 00:00</t>
  </si>
  <si>
    <t>27.04.1999 13:45</t>
  </si>
  <si>
    <t>10.04.2000 13:45</t>
  </si>
  <si>
    <t>30.04.2001 09:45</t>
  </si>
  <si>
    <t>23.04.2002 14:00</t>
  </si>
  <si>
    <t>29.04.2003 08:30</t>
  </si>
  <si>
    <t>27.04.2004 08:30</t>
  </si>
  <si>
    <t>28.04.2005 08:20</t>
  </si>
  <si>
    <t>27.04.2006 07:40</t>
  </si>
  <si>
    <t>18.04.2007 10:15</t>
  </si>
  <si>
    <t>29.04.2008 08:20</t>
  </si>
  <si>
    <t>25.06.2009 14:35</t>
  </si>
  <si>
    <t>28.04.2010 10:50</t>
  </si>
  <si>
    <t>27.04.2011 08:30</t>
  </si>
  <si>
    <t>24.04.2012 09:00</t>
  </si>
  <si>
    <t>25.04.2013 09:15</t>
  </si>
  <si>
    <t>29.04.2014 09:45</t>
  </si>
  <si>
    <t>05.05.2015 13:15</t>
  </si>
  <si>
    <t>27.04.2016 10:00</t>
  </si>
  <si>
    <t>4110784100020</t>
  </si>
  <si>
    <t>Garching, Br.II</t>
  </si>
  <si>
    <t>25.01.1989 00:00</t>
  </si>
  <si>
    <t>29.08.1989 00:00</t>
  </si>
  <si>
    <t>22.08.1990 00:00</t>
  </si>
  <si>
    <t>05.12.1991 00:00</t>
  </si>
  <si>
    <t>25.02.1992 00:00</t>
  </si>
  <si>
    <t>26.05.1992 00:00</t>
  </si>
  <si>
    <t>25.08.1992 00:00</t>
  </si>
  <si>
    <t>20.10.1992 00:00</t>
  </si>
  <si>
    <t>24.11.1992 00:00</t>
  </si>
  <si>
    <t>24.02.1993 00:00</t>
  </si>
  <si>
    <t>27.04.1993 00:00</t>
  </si>
  <si>
    <t>29.06.1993 00:00</t>
  </si>
  <si>
    <t>02.09.1993 00:00</t>
  </si>
  <si>
    <t>28.09.1993 00:00</t>
  </si>
  <si>
    <t>25.01.1994 00:00</t>
  </si>
  <si>
    <t>22.02.1994 00:00</t>
  </si>
  <si>
    <t>26.04.1994 00:00</t>
  </si>
  <si>
    <t>26.07.1994 00:00</t>
  </si>
  <si>
    <t>25.10.1994 00:00</t>
  </si>
  <si>
    <t>27.12.1994 00:00</t>
  </si>
  <si>
    <t>31.01.1995 00:00</t>
  </si>
  <si>
    <t>21.02.1995 00:00</t>
  </si>
  <si>
    <t>30.05.1995 00:00</t>
  </si>
  <si>
    <t>27.06.1995 00:00</t>
  </si>
  <si>
    <t>22.07.1995 00:00</t>
  </si>
  <si>
    <t>29.08.1995 00:00</t>
  </si>
  <si>
    <t>24.10.1995 00:00</t>
  </si>
  <si>
    <t>06.02.1996 00:00</t>
  </si>
  <si>
    <t>30.07.1996 00:00</t>
  </si>
  <si>
    <t>29.10.1996 00:00</t>
  </si>
  <si>
    <t>27.05.1997 00:00</t>
  </si>
  <si>
    <t>01.07.1997 00:00</t>
  </si>
  <si>
    <t>26.08.1997 00:00</t>
  </si>
  <si>
    <t>28.10.1997 00:00</t>
  </si>
  <si>
    <t>16.12.1997 00:00</t>
  </si>
  <si>
    <t>10.03.1998 00:00</t>
  </si>
  <si>
    <t>25.08.1998 00:00</t>
  </si>
  <si>
    <t>27.04.1999 00:00</t>
  </si>
  <si>
    <t>26.09.2000 00:00</t>
  </si>
  <si>
    <t>30.04.2001 10:30</t>
  </si>
  <si>
    <t>29.04.2003 08:00</t>
  </si>
  <si>
    <t>28.04.2005 08:00</t>
  </si>
  <si>
    <t>18.04.2007 09:45</t>
  </si>
  <si>
    <t>25.06.2009 14:55</t>
  </si>
  <si>
    <t>27.04.2011 10:10</t>
  </si>
  <si>
    <t>25.04.2013 10:45</t>
  </si>
  <si>
    <t>27.04.2015 12:40</t>
  </si>
  <si>
    <t>4110784100021</t>
  </si>
  <si>
    <t>Garching, Br.I</t>
  </si>
  <si>
    <t>25.06.1990 00:00</t>
  </si>
  <si>
    <t>30.11.1993 00:00</t>
  </si>
  <si>
    <t>31.05.1994 00:00</t>
  </si>
  <si>
    <t>30.08.1994 00:00</t>
  </si>
  <si>
    <t>27.12.1995 00:00</t>
  </si>
  <si>
    <t>27.02.1996 00:00</t>
  </si>
  <si>
    <t>25.03.1996 00:00</t>
  </si>
  <si>
    <t>27.08.1996 00:00</t>
  </si>
  <si>
    <t>26.11.1996 00:00</t>
  </si>
  <si>
    <t>29.07.1997 00:00</t>
  </si>
  <si>
    <t>21.10.1997 00:00</t>
  </si>
  <si>
    <t>25.11.1997 00:00</t>
  </si>
  <si>
    <t>27.01.1998 00:00</t>
  </si>
  <si>
    <t>07.07.1998 00:00</t>
  </si>
  <si>
    <t>28.07.1998 00:00</t>
  </si>
  <si>
    <t>29.09.1998 00:00</t>
  </si>
  <si>
    <t>27.10.1998 00:00</t>
  </si>
  <si>
    <t>10.04.2000 00:00</t>
  </si>
  <si>
    <t>23.04.2002 13:40</t>
  </si>
  <si>
    <t>27.04.2004 08:00</t>
  </si>
  <si>
    <t>27.04.2006 08:40</t>
  </si>
  <si>
    <t>29.04.2008 08:55</t>
  </si>
  <si>
    <t>28.04.2010 12:15</t>
  </si>
  <si>
    <t>24.04.2012 10:00</t>
  </si>
  <si>
    <t>29.04.2014 11:00</t>
  </si>
  <si>
    <t>27.04.2016 10:25</t>
  </si>
  <si>
    <t>4110784100025</t>
  </si>
  <si>
    <t>Mauerberg, Br.</t>
  </si>
  <si>
    <t>09.08.1993 00:00</t>
  </si>
  <si>
    <t>21.01.1997 00:00</t>
  </si>
  <si>
    <t>28.01.1997 00:00</t>
  </si>
  <si>
    <t>22.07.1997 00:00</t>
  </si>
  <si>
    <t>30.04.2001 09:15</t>
  </si>
  <si>
    <t>23.04.2002 13:15</t>
  </si>
  <si>
    <t>29.04.2003 10:15</t>
  </si>
  <si>
    <t>27.04.2004 09:45</t>
  </si>
  <si>
    <t>28.04.2005 09:30</t>
  </si>
  <si>
    <t>27.04.2006 09:00</t>
  </si>
  <si>
    <t>18.04.2007 08:25</t>
  </si>
  <si>
    <t>29.04.2008 00:00</t>
  </si>
  <si>
    <t>28.04.2010 12:45</t>
  </si>
  <si>
    <t>24.04.2012 10:30</t>
  </si>
  <si>
    <t>25.04.2013 12:15</t>
  </si>
  <si>
    <t>29.04.2014 11:50</t>
  </si>
  <si>
    <t>27.04.2015 10:10</t>
  </si>
  <si>
    <t>27.04.2016 11:10</t>
  </si>
  <si>
    <t>4110784200017</t>
  </si>
  <si>
    <t>Kastl, Br.II</t>
  </si>
  <si>
    <t>Kastl (OB)</t>
  </si>
  <si>
    <t>Gemeinde Kastl (Obb)</t>
  </si>
  <si>
    <t>10.06.1980 00:00</t>
  </si>
  <si>
    <t>20.05.1981 00:00</t>
  </si>
  <si>
    <t>01.06.1983 00:00</t>
  </si>
  <si>
    <t>04.06.1984 00:00</t>
  </si>
  <si>
    <t>04.06.1985 00:00</t>
  </si>
  <si>
    <t>04.08.1986 00:00</t>
  </si>
  <si>
    <t>01.06.1987 00:00</t>
  </si>
  <si>
    <t>28.06.1993 00:00</t>
  </si>
  <si>
    <t>27.06.1994 00:00</t>
  </si>
  <si>
    <t>26.06.1995 00:00</t>
  </si>
  <si>
    <t>24.06.1996 00:00</t>
  </si>
  <si>
    <t>03.07.1997 00:00</t>
  </si>
  <si>
    <t>22.06.1998 00:00</t>
  </si>
  <si>
    <t>30.06.1999 11:00</t>
  </si>
  <si>
    <t>26.06.2000 14:15</t>
  </si>
  <si>
    <t>22.05.2001 08:30</t>
  </si>
  <si>
    <t>18.06.2002 14:15</t>
  </si>
  <si>
    <t>06.08.2003 13:50</t>
  </si>
  <si>
    <t>29.06.2004 14:15</t>
  </si>
  <si>
    <t>16.06.2005 14:45</t>
  </si>
  <si>
    <t>27.06.2006 11:00</t>
  </si>
  <si>
    <t>13.06.2007 15:35</t>
  </si>
  <si>
    <t>24.06.2008 11:00</t>
  </si>
  <si>
    <t>23.06.2009 00:00</t>
  </si>
  <si>
    <t>07.07.2010 00:00</t>
  </si>
  <si>
    <t>30.06.2011 09:30</t>
  </si>
  <si>
    <t>21.06.2012 00:00</t>
  </si>
  <si>
    <t>05.06.2013 09:10</t>
  </si>
  <si>
    <t>30.06.2014 10:45</t>
  </si>
  <si>
    <t>17.06.2015 08:25</t>
  </si>
  <si>
    <t>28.06.2016 08:50</t>
  </si>
  <si>
    <t>4110784200018</t>
  </si>
  <si>
    <t>Kastl, Br.I</t>
  </si>
  <si>
    <t>01.06.1982 00:00</t>
  </si>
  <si>
    <t>30.06.1999 10:30</t>
  </si>
  <si>
    <t>26.06.2000 13:45</t>
  </si>
  <si>
    <t>18.06.2002 13:50</t>
  </si>
  <si>
    <t>06.08.2003 13:30</t>
  </si>
  <si>
    <t>29.06.2004 13:40</t>
  </si>
  <si>
    <t>16.06.2005 14:15</t>
  </si>
  <si>
    <t>27.06.2006 11:35</t>
  </si>
  <si>
    <t>13.06.2007 15:15</t>
  </si>
  <si>
    <t>24.06.2008 10:40</t>
  </si>
  <si>
    <t>23.06.2009 11:15</t>
  </si>
  <si>
    <t>07.07.2010 13:30</t>
  </si>
  <si>
    <t>05.07.2011 00:00</t>
  </si>
  <si>
    <t>27.06.2012 09:00</t>
  </si>
  <si>
    <t>13.06.2013 10:30</t>
  </si>
  <si>
    <t>09.07.2014 09:00</t>
  </si>
  <si>
    <t>17.06.2015 08:10</t>
  </si>
  <si>
    <t>04.07.2016 10:35</t>
  </si>
  <si>
    <t>4110784200016</t>
  </si>
  <si>
    <t>Mehring, Br.I</t>
  </si>
  <si>
    <t>Mehring</t>
  </si>
  <si>
    <t>Wasserbeschaffungsverband Mehring</t>
  </si>
  <si>
    <t>29.03.2000 00:00</t>
  </si>
  <si>
    <t>06.04.2001 09:51</t>
  </si>
  <si>
    <t>23.04.2002 00:01</t>
  </si>
  <si>
    <t>09.11.2004 00:00</t>
  </si>
  <si>
    <t>15.09.2005 00:00</t>
  </si>
  <si>
    <t>06.12.2006 00:00</t>
  </si>
  <si>
    <t>04.10.2007 13:05</t>
  </si>
  <si>
    <t>07.10.2008 09:41</t>
  </si>
  <si>
    <t>10.11.2009 10:45</t>
  </si>
  <si>
    <t>23.09.2010 11:20</t>
  </si>
  <si>
    <t>15.09.2011 10:45</t>
  </si>
  <si>
    <t>26.09.2012 09:00</t>
  </si>
  <si>
    <t>12.11.2013 10:35</t>
  </si>
  <si>
    <t>22.09.2014 10:45</t>
  </si>
  <si>
    <t>21.09.2015 10:25</t>
  </si>
  <si>
    <t>4110784200026</t>
  </si>
  <si>
    <t>Mehring, Br.II</t>
  </si>
  <si>
    <t>03.03.1998 00:00</t>
  </si>
  <si>
    <t>20.09.2004 00:00</t>
  </si>
  <si>
    <t>04.10.2007 12:50</t>
  </si>
  <si>
    <t>07.10.2008 09:56</t>
  </si>
  <si>
    <t>10.11.2009 10:25</t>
  </si>
  <si>
    <t>15.09.2011 00:00</t>
  </si>
  <si>
    <t>26.09.2012 09:25</t>
  </si>
  <si>
    <t>12.11.2013 10:15</t>
  </si>
  <si>
    <t>22.09.2014 10:25</t>
  </si>
  <si>
    <t>21.09.2015 10:05</t>
  </si>
  <si>
    <t>4110774200022</t>
  </si>
  <si>
    <t>Alzgern, Br.I</t>
  </si>
  <si>
    <t>Neuötting, St</t>
  </si>
  <si>
    <t>WV.-Zweckverband "Inn-Salzachgruppe"</t>
  </si>
  <si>
    <t>19.05.1980 00:00</t>
  </si>
  <si>
    <t>19.05.1981 00:00</t>
  </si>
  <si>
    <t>03.05.1982 00:00</t>
  </si>
  <si>
    <t>07.05.1984 00:00</t>
  </si>
  <si>
    <t>29.05.1985 00:00</t>
  </si>
  <si>
    <t>06.05.1986 00:00</t>
  </si>
  <si>
    <t>11.05.1987 00:00</t>
  </si>
  <si>
    <t>06.06.1988 00:00</t>
  </si>
  <si>
    <t>18.06.1990 00:00</t>
  </si>
  <si>
    <t>01.06.1993 00:00</t>
  </si>
  <si>
    <t>13.06.1994 00:00</t>
  </si>
  <si>
    <t>03.06.1996 00:00</t>
  </si>
  <si>
    <t>02.06.1997 00:00</t>
  </si>
  <si>
    <t>29.08.1997 00:00</t>
  </si>
  <si>
    <t>02.06.1998 00:00</t>
  </si>
  <si>
    <t>14.06.1999 08:00</t>
  </si>
  <si>
    <t>13.06.2000 00:00</t>
  </si>
  <si>
    <t>11.06.2001 09:00</t>
  </si>
  <si>
    <t>17.06.2002 09:30</t>
  </si>
  <si>
    <t>23.06.2003 08:15</t>
  </si>
  <si>
    <t>17.06.2004 09:15</t>
  </si>
  <si>
    <t>27.06.2005 15:15</t>
  </si>
  <si>
    <t>19.06.2006 09:00</t>
  </si>
  <si>
    <t>25.06.2007 10:15</t>
  </si>
  <si>
    <t>09.06.2008 09:15</t>
  </si>
  <si>
    <t>23.06.2009 08:15</t>
  </si>
  <si>
    <t>28.06.2010 00:00</t>
  </si>
  <si>
    <t>08.06.2011 13:45</t>
  </si>
  <si>
    <t>11.06.2012 09:00</t>
  </si>
  <si>
    <t>03.06.2013 14:00</t>
  </si>
  <si>
    <t>03.06.2014 15:00</t>
  </si>
  <si>
    <t>08.06.2015 14:00</t>
  </si>
  <si>
    <t>08.06.2016 14:15</t>
  </si>
  <si>
    <t>4110774200023</t>
  </si>
  <si>
    <t>Alzgern, Br.II</t>
  </si>
  <si>
    <t>12.06.1989 00:00</t>
  </si>
  <si>
    <t>06.06.1995 00:00</t>
  </si>
  <si>
    <t>14.06.1999 08:30</t>
  </si>
  <si>
    <t>11.06.2001 09:30</t>
  </si>
  <si>
    <t>17.06.2002 08:30</t>
  </si>
  <si>
    <t>23.06.2003 08:45</t>
  </si>
  <si>
    <t>17.06.2004 09:45</t>
  </si>
  <si>
    <t>27.06.2005 15:40</t>
  </si>
  <si>
    <t>19.06.2006 09:30</t>
  </si>
  <si>
    <t>25.06.2007 10:45</t>
  </si>
  <si>
    <t>09.06.2008 09:40</t>
  </si>
  <si>
    <t>23.06.2009 09:40</t>
  </si>
  <si>
    <t>28.06.2010 09:40</t>
  </si>
  <si>
    <t>08.06.2011 14:14</t>
  </si>
  <si>
    <t>11.06.2012 09:15</t>
  </si>
  <si>
    <t>03.06.2013 13:20</t>
  </si>
  <si>
    <t>03.06.2014 15:15</t>
  </si>
  <si>
    <t>08.06.2015 14:30</t>
  </si>
  <si>
    <t>08.06.2016 14:40</t>
  </si>
  <si>
    <t>4110774200024</t>
  </si>
  <si>
    <t>Neuötting, Br.I</t>
  </si>
  <si>
    <t>Stadt Neuötting</t>
  </si>
  <si>
    <t>05.03.1990 00:00</t>
  </si>
  <si>
    <t>18.03.1991 00:00</t>
  </si>
  <si>
    <t>13.04.1992 00:00</t>
  </si>
  <si>
    <t>28.02.1994 00:00</t>
  </si>
  <si>
    <t>30.01.1997 00:00</t>
  </si>
  <si>
    <t>03.02.1999 23:15</t>
  </si>
  <si>
    <t>25.01.2000 00:45</t>
  </si>
  <si>
    <t>26.01.2001 00:45</t>
  </si>
  <si>
    <t>29.01.2002 13:15</t>
  </si>
  <si>
    <t>21.01.2003 15:30</t>
  </si>
  <si>
    <t>28.01.2004 11:00</t>
  </si>
  <si>
    <t>26.01.2005 10:00</t>
  </si>
  <si>
    <t>24.01.2006 10:15</t>
  </si>
  <si>
    <t>17.01.2007 00:01</t>
  </si>
  <si>
    <t>24.01.2008 09:30</t>
  </si>
  <si>
    <t>27.01.2009 09:00</t>
  </si>
  <si>
    <t>27.01.2010 09:35</t>
  </si>
  <si>
    <t>26.01.2011 09:50</t>
  </si>
  <si>
    <t>07.02.2012 13:35</t>
  </si>
  <si>
    <t>23.01.2013 10:50</t>
  </si>
  <si>
    <t>05.02.2014 08:50</t>
  </si>
  <si>
    <t>29.01.2015 09:15</t>
  </si>
  <si>
    <t>02.02.2016 09:15</t>
  </si>
  <si>
    <t>4110774200026</t>
  </si>
  <si>
    <t>Neuötting, Br.II</t>
  </si>
  <si>
    <t>15.05.1992 00:00</t>
  </si>
  <si>
    <t>15.03.1993 00:00</t>
  </si>
  <si>
    <t>26.02.1996 00:00</t>
  </si>
  <si>
    <t>03.02.1999 23:45</t>
  </si>
  <si>
    <t>25.01.2000 00:15</t>
  </si>
  <si>
    <t>26.01.2001 00:15</t>
  </si>
  <si>
    <t>30.01.2002 13:30</t>
  </si>
  <si>
    <t>21.01.2003 15:00</t>
  </si>
  <si>
    <t>28.01.2004 11:20</t>
  </si>
  <si>
    <t>26.01.2005 10:20</t>
  </si>
  <si>
    <t>24.01.2006 09:50</t>
  </si>
  <si>
    <t>17.01.2007 09:46</t>
  </si>
  <si>
    <t>24.01.2008 09:55</t>
  </si>
  <si>
    <t>27.01.2009 09:20</t>
  </si>
  <si>
    <t>27.01.2010 09:55</t>
  </si>
  <si>
    <t>26.01.2011 09:30</t>
  </si>
  <si>
    <t>07.02.2012 13:10</t>
  </si>
  <si>
    <t>23.01.2013 00:00</t>
  </si>
  <si>
    <t>05.02.2014 09:10</t>
  </si>
  <si>
    <t>29.01.2015 09:35</t>
  </si>
  <si>
    <t>02.02.2016 08:55</t>
  </si>
  <si>
    <t>4110774200021</t>
  </si>
  <si>
    <t>Perach, Br. I</t>
  </si>
  <si>
    <t>Perach</t>
  </si>
  <si>
    <t>Gemeinde Perach  (Verwaltungsgemeinschaft Reischach)</t>
  </si>
  <si>
    <t>25.02.1998 00:00</t>
  </si>
  <si>
    <t>15.03.1999 14:15</t>
  </si>
  <si>
    <t>23.03.2000 13:30</t>
  </si>
  <si>
    <t>05.04.2001 13:30</t>
  </si>
  <si>
    <t>25.03.2002 10:30</t>
  </si>
  <si>
    <t>02.04.2003 10:30</t>
  </si>
  <si>
    <t>27.09.2004 10:10</t>
  </si>
  <si>
    <t>4110774200025</t>
  </si>
  <si>
    <t>Pfaffenberg, Br.</t>
  </si>
  <si>
    <t>Wassergemeinschaft Pfaffenberg</t>
  </si>
  <si>
    <t>24.04.1984 00:00</t>
  </si>
  <si>
    <t>04.02.1985 00:00</t>
  </si>
  <si>
    <t>08.09.1986 00:00</t>
  </si>
  <si>
    <t>25.01.1990 00:00</t>
  </si>
  <si>
    <t>27.07.1990 00:00</t>
  </si>
  <si>
    <t>22.10.1991 00:00</t>
  </si>
  <si>
    <t>08.06.1995 00:00</t>
  </si>
  <si>
    <t>06.11.1995 00:00</t>
  </si>
  <si>
    <t>4110774200266</t>
  </si>
  <si>
    <t>Kohlpoint, Br. II</t>
  </si>
  <si>
    <t>13.01.2004 07:45</t>
  </si>
  <si>
    <t>29.03.2005 14:50</t>
  </si>
  <si>
    <t>01.03.2006 11:15</t>
  </si>
  <si>
    <t>03.04.2007 14:30</t>
  </si>
  <si>
    <t>05.06.2008 10:45</t>
  </si>
  <si>
    <t>10.03.2009 12:00</t>
  </si>
  <si>
    <t>10.03.2010 09:25</t>
  </si>
  <si>
    <t>17.03.2011 08:55</t>
  </si>
  <si>
    <t>13.03.2012 11:00</t>
  </si>
  <si>
    <t>18.03.2013 14:35</t>
  </si>
  <si>
    <t>20.03.2014 10:30</t>
  </si>
  <si>
    <t>03.03.2015 10:30</t>
  </si>
  <si>
    <t>08.03.2016 08:50</t>
  </si>
  <si>
    <t>4110764100006</t>
  </si>
  <si>
    <t>Pleiskirchen, Br.I</t>
  </si>
  <si>
    <t>Pleiskirchen</t>
  </si>
  <si>
    <t>Gemeinde Pleiskirchen</t>
  </si>
  <si>
    <t>08.07.1985 00:00</t>
  </si>
  <si>
    <t>21.02.1996 00:00</t>
  </si>
  <si>
    <t>10.02.1997 00:00</t>
  </si>
  <si>
    <t>31.03.1999 07:45</t>
  </si>
  <si>
    <t>04.04.2000 00:00</t>
  </si>
  <si>
    <t>25.04.2001 08:00</t>
  </si>
  <si>
    <t>15.04.2002 09:45</t>
  </si>
  <si>
    <t>19.03.2003 07:45</t>
  </si>
  <si>
    <t>23.03.2004 07:40</t>
  </si>
  <si>
    <t>06.04.2005 13:00</t>
  </si>
  <si>
    <t>26.04.2006 07:45</t>
  </si>
  <si>
    <t>17.04.2007 07:30</t>
  </si>
  <si>
    <t>22.04.2008 08:05</t>
  </si>
  <si>
    <t>09.03.2009 14:00</t>
  </si>
  <si>
    <t>15.03.2010 12:40</t>
  </si>
  <si>
    <t>15.03.2011 08:30</t>
  </si>
  <si>
    <t>20.03.2012 08:45</t>
  </si>
  <si>
    <t>11.03.2013 09:30</t>
  </si>
  <si>
    <t>10.03.2014 13:00</t>
  </si>
  <si>
    <t>09.03.2015 10:45</t>
  </si>
  <si>
    <t>15.03.2016 08:35</t>
  </si>
  <si>
    <t>4110764100010</t>
  </si>
  <si>
    <t>Nonnberg, Br.</t>
  </si>
  <si>
    <t>17.09.1984 00:00</t>
  </si>
  <si>
    <t>31.03.1999 08:45</t>
  </si>
  <si>
    <t>04.04.2000 08:30</t>
  </si>
  <si>
    <t>4110764100013</t>
  </si>
  <si>
    <t>31.03.1999 10:00</t>
  </si>
  <si>
    <t>04.04.2000 09:20</t>
  </si>
  <si>
    <t>25.04.2001 09:00</t>
  </si>
  <si>
    <t>15.04.2002 10:40</t>
  </si>
  <si>
    <t>14.05.2003 10:45</t>
  </si>
  <si>
    <t>23.03.2004 08:50</t>
  </si>
  <si>
    <t>06.04.2005 13:50</t>
  </si>
  <si>
    <t>26.04.2006 09:00</t>
  </si>
  <si>
    <t>17.04.2007 08:45</t>
  </si>
  <si>
    <t>22.04.2008 08:55</t>
  </si>
  <si>
    <t>09.03.2009 14:40</t>
  </si>
  <si>
    <t>15.03.2010 13:40</t>
  </si>
  <si>
    <t>15.03.2011 09:30</t>
  </si>
  <si>
    <t>20.03.2012 09:05</t>
  </si>
  <si>
    <t>11.03.2013 10:00</t>
  </si>
  <si>
    <t>10.03.2014 13:55</t>
  </si>
  <si>
    <t>09.03.2015 11:45</t>
  </si>
  <si>
    <t>15.03.2016 09:40</t>
  </si>
  <si>
    <t>4110764100014</t>
  </si>
  <si>
    <t>Höll, Br.</t>
  </si>
  <si>
    <t>Wassergemeinschaft Höll</t>
  </si>
  <si>
    <t>21.07.1999 00:00</t>
  </si>
  <si>
    <t>4110764100021</t>
  </si>
  <si>
    <t>Zeiling-Gmaindl, Br.</t>
  </si>
  <si>
    <t>Brunnengemeinschaft Zeiling</t>
  </si>
  <si>
    <t>01.02.2005 14:20</t>
  </si>
  <si>
    <t>05.11.2008 00:00</t>
  </si>
  <si>
    <t>25.11.2009 08:45</t>
  </si>
  <si>
    <t>02.08.2011 10:15</t>
  </si>
  <si>
    <t>08.11.2012 12:05</t>
  </si>
  <si>
    <t>28.10.2013 00:00</t>
  </si>
  <si>
    <t>02.12.2014 09:00</t>
  </si>
  <si>
    <t>08.12.2015 14:00</t>
  </si>
  <si>
    <t>12.12.2016 12:30</t>
  </si>
  <si>
    <t>4110764200011</t>
  </si>
  <si>
    <t>Arbing, Br.II</t>
  </si>
  <si>
    <t>Reischach</t>
  </si>
  <si>
    <t>Gemeinde Reischach</t>
  </si>
  <si>
    <t>17.11.1987 00:00</t>
  </si>
  <si>
    <t>22.03.1999 12:00</t>
  </si>
  <si>
    <t>4110764200014</t>
  </si>
  <si>
    <t>Ecking, Br.</t>
  </si>
  <si>
    <t>Wassergemeinschaft Ecking</t>
  </si>
  <si>
    <t>11.01.1999 00:00</t>
  </si>
  <si>
    <t>16.02.2000 10:30</t>
  </si>
  <si>
    <t>21.03.2001 10:00</t>
  </si>
  <si>
    <t>19.06.2002 10:15</t>
  </si>
  <si>
    <t>30.07.2003 12:30</t>
  </si>
  <si>
    <t>20.12.2004 08:00</t>
  </si>
  <si>
    <t>19.01.2006 07:45</t>
  </si>
  <si>
    <t>09.01.2007 08:15</t>
  </si>
  <si>
    <t>09.01.2008 09:00</t>
  </si>
  <si>
    <t>17.03.2009 08:30</t>
  </si>
  <si>
    <t>22.06.2010 08:30</t>
  </si>
  <si>
    <t>03.08.2011 11:15</t>
  </si>
  <si>
    <t>03.11.2011 10:10</t>
  </si>
  <si>
    <t>07.11.2012 10:30</t>
  </si>
  <si>
    <t>28.10.2013 12:45</t>
  </si>
  <si>
    <t>17.11.2014 14:45</t>
  </si>
  <si>
    <t>11.11.2015 10:45</t>
  </si>
  <si>
    <t>02.11.2016 14:15</t>
  </si>
  <si>
    <t>4110764200016</t>
  </si>
  <si>
    <t>Reichwald, Br.</t>
  </si>
  <si>
    <t>Brunnengemeinschaft Reichwald</t>
  </si>
  <si>
    <t>10.01.2000 12:55</t>
  </si>
  <si>
    <t>19.02.2001 15:35</t>
  </si>
  <si>
    <t>06.02.2002 10:30</t>
  </si>
  <si>
    <t>16.12.2004 13:45</t>
  </si>
  <si>
    <t>17.01.2006 08:30</t>
  </si>
  <si>
    <t>05.12.2006 14:30</t>
  </si>
  <si>
    <t>06.12.2007 08:00</t>
  </si>
  <si>
    <t>09.06.2010 08:00</t>
  </si>
  <si>
    <t>4110764200019</t>
  </si>
  <si>
    <t>Wissersdorf, Br.</t>
  </si>
  <si>
    <t>Wassergemeinschaft Wissersdorf</t>
  </si>
  <si>
    <t>22.06.1999 16:45</t>
  </si>
  <si>
    <t>4110764200094</t>
  </si>
  <si>
    <t>Reischach, Br.II "Im Grafenforst"</t>
  </si>
  <si>
    <t>23.03.2005 10:40</t>
  </si>
  <si>
    <t>01.03.2006 09:20</t>
  </si>
  <si>
    <t>03.04.2007 09:05</t>
  </si>
  <si>
    <t>04.03.2008 09:15</t>
  </si>
  <si>
    <t>10.03.2009 09:50</t>
  </si>
  <si>
    <t>11.03.2010 10:00</t>
  </si>
  <si>
    <t>21.03.2011 09:30</t>
  </si>
  <si>
    <t>13.03.2012 09:30</t>
  </si>
  <si>
    <t>07.03.2013 09:30</t>
  </si>
  <si>
    <t>11.03.2014 10:15</t>
  </si>
  <si>
    <t>03.03.2015 14:30</t>
  </si>
  <si>
    <t>08.03.2016 10:40</t>
  </si>
  <si>
    <t>4110774200020</t>
  </si>
  <si>
    <t>Reischach, Br.I Hinterberg</t>
  </si>
  <si>
    <t>10.03.1997 00:00</t>
  </si>
  <si>
    <t>15.03.1999 13:45</t>
  </si>
  <si>
    <t>22.03.2000 10:30</t>
  </si>
  <si>
    <t>26.03.2001 13:15</t>
  </si>
  <si>
    <t>25.03.2002 08:45</t>
  </si>
  <si>
    <t>31.03.2003 13:15</t>
  </si>
  <si>
    <t>23.03.2004 13:15</t>
  </si>
  <si>
    <t>23.03.2005 10:15</t>
  </si>
  <si>
    <t>01.03.2006 09:45</t>
  </si>
  <si>
    <t>03.04.2007 08:25</t>
  </si>
  <si>
    <t>04.03.2008 08:35</t>
  </si>
  <si>
    <t>10.03.2009 09:30</t>
  </si>
  <si>
    <t>11.03.2010 09:00</t>
  </si>
  <si>
    <t>21.03.2011 10:00</t>
  </si>
  <si>
    <t>13.03.2012 09:00</t>
  </si>
  <si>
    <t>07.03.2013 09:05</t>
  </si>
  <si>
    <t>11.03.2014 09:30</t>
  </si>
  <si>
    <t>03.03.2015 13:45</t>
  </si>
  <si>
    <t>08.03.2016 11:15</t>
  </si>
  <si>
    <t>4110774200027</t>
  </si>
  <si>
    <t>Petzlberg, Br.</t>
  </si>
  <si>
    <t>Wassergemeinschaft Petzlberg</t>
  </si>
  <si>
    <t>28.02.2000 13:30</t>
  </si>
  <si>
    <t>22.08.2001 00:00</t>
  </si>
  <si>
    <t>12.06.2002 11:00</t>
  </si>
  <si>
    <t>02.04.2003 09:45</t>
  </si>
  <si>
    <t>15.12.2004 09:30</t>
  </si>
  <si>
    <t>14.12.2005 10:50</t>
  </si>
  <si>
    <t>28.09.2006 09:45</t>
  </si>
  <si>
    <t>05.11.2007 14:50</t>
  </si>
  <si>
    <t>04.09.2008 08:50</t>
  </si>
  <si>
    <t>22.06.2009 00:00</t>
  </si>
  <si>
    <t>04.05.2010 14:40</t>
  </si>
  <si>
    <t>28.07.2011 00:00</t>
  </si>
  <si>
    <t>05.11.2012 10:00</t>
  </si>
  <si>
    <t>17.07.2013 08:30</t>
  </si>
  <si>
    <t>01.12.2014 11:20</t>
  </si>
  <si>
    <t>09.12.2015 14:00</t>
  </si>
  <si>
    <t>4110774200155</t>
  </si>
  <si>
    <t>Schöffberg, Br.</t>
  </si>
  <si>
    <t>Cäcilia und Michael Gmaindl</t>
  </si>
  <si>
    <t>4110774200337</t>
  </si>
  <si>
    <t>Aushofen, Br.</t>
  </si>
  <si>
    <t>Max Moser</t>
  </si>
  <si>
    <t>22.06.2009 11:10</t>
  </si>
  <si>
    <t>04.05.2010 15:50</t>
  </si>
  <si>
    <t>28.07.2011 11:45</t>
  </si>
  <si>
    <t>05.11.2012 11:00</t>
  </si>
  <si>
    <t>17.07.2013 09:15</t>
  </si>
  <si>
    <t>01.12.2014 10:20</t>
  </si>
  <si>
    <t>09.12.2015 13:20</t>
  </si>
  <si>
    <t>05.12.2016 12:10</t>
  </si>
  <si>
    <t>4110774100063</t>
  </si>
  <si>
    <t>Teising, Br.I</t>
  </si>
  <si>
    <t>Teising</t>
  </si>
  <si>
    <t>Gemeinde Teising</t>
  </si>
  <si>
    <t>29.01.1996 00:00</t>
  </si>
  <si>
    <t>02.12.1996 00:00</t>
  </si>
  <si>
    <t>12.06.1998 00:00</t>
  </si>
  <si>
    <t>09.11.1998 00:00</t>
  </si>
  <si>
    <t>06.12.1999 16:15</t>
  </si>
  <si>
    <t>27.11.2000 00:00</t>
  </si>
  <si>
    <t>10.12.2001 15:00</t>
  </si>
  <si>
    <t>27.01.2003 16:50</t>
  </si>
  <si>
    <t>11.12.2003 14:30</t>
  </si>
  <si>
    <t>22.12.2004 11:50</t>
  </si>
  <si>
    <t>15.12.2005 08:30</t>
  </si>
  <si>
    <t>05.12.2006 09:15</t>
  </si>
  <si>
    <t>18.12.2007 13:30</t>
  </si>
  <si>
    <t>02.12.2008 14:55</t>
  </si>
  <si>
    <t>16.12.2009 14:20</t>
  </si>
  <si>
    <t>13.12.2010 13:45</t>
  </si>
  <si>
    <t>13.12.2011 13:40</t>
  </si>
  <si>
    <t>11.12.2012 00:00</t>
  </si>
  <si>
    <t>03.12.2013 13:15</t>
  </si>
  <si>
    <t>04.12.2014 10:45</t>
  </si>
  <si>
    <t>07.12.2015 08:45</t>
  </si>
  <si>
    <t>4110774100034</t>
  </si>
  <si>
    <t>BRUNNEN IV Töging</t>
  </si>
  <si>
    <t>Töging a.Inn, St</t>
  </si>
  <si>
    <t>Stadt Töging am Inn</t>
  </si>
  <si>
    <t>30.03.1982 09:20</t>
  </si>
  <si>
    <t>09.07.1982 09:25</t>
  </si>
  <si>
    <t>09.11.1982 11:10</t>
  </si>
  <si>
    <t>09.02.1983 09:30</t>
  </si>
  <si>
    <t>23.06.1983 10:00</t>
  </si>
  <si>
    <t>26.09.1983 10:00</t>
  </si>
  <si>
    <t>29.02.1984 11:15</t>
  </si>
  <si>
    <t>03.05.1984 10:05</t>
  </si>
  <si>
    <t>19.07.1984 09:20</t>
  </si>
  <si>
    <t>02.10.1984 09:35</t>
  </si>
  <si>
    <t>17.01.1985 10:25</t>
  </si>
  <si>
    <t>23.04.1985 14:20</t>
  </si>
  <si>
    <t>10.10.1985 09:50</t>
  </si>
  <si>
    <t>21.01.1986 10:05</t>
  </si>
  <si>
    <t>02.04.1986 12:15</t>
  </si>
  <si>
    <t>30.06.1986 09:30</t>
  </si>
  <si>
    <t>06.10.1986 14:30</t>
  </si>
  <si>
    <t>04.06.1987 09:16</t>
  </si>
  <si>
    <t>03.09.1987 11:20</t>
  </si>
  <si>
    <t>20.10.1987 12:10</t>
  </si>
  <si>
    <t>12.01.1988 10:15</t>
  </si>
  <si>
    <t>17.07.1988 09:30</t>
  </si>
  <si>
    <t>22.09.1988 08:00</t>
  </si>
  <si>
    <t>12.10.1988 10:40</t>
  </si>
  <si>
    <t>25.01.1989 10:50</t>
  </si>
  <si>
    <t>26.04.1989 09:50</t>
  </si>
  <si>
    <t>28.06.1989 14:50</t>
  </si>
  <si>
    <t>25.09.1989 08:00</t>
  </si>
  <si>
    <t>27.11.1989 13:50</t>
  </si>
  <si>
    <t>10.04.1990 11:00</t>
  </si>
  <si>
    <t>23.07.1990 10:00</t>
  </si>
  <si>
    <t>20.08.1990 08:00</t>
  </si>
  <si>
    <t>10.09.1990 08:00</t>
  </si>
  <si>
    <t>10.09.1990 15:00</t>
  </si>
  <si>
    <t>10.09.1990 15:15</t>
  </si>
  <si>
    <t>27.09.1990 08:00</t>
  </si>
  <si>
    <t>23.10.1990 08:00</t>
  </si>
  <si>
    <t>24.10.1990 09:30</t>
  </si>
  <si>
    <t>27.10.1990 08:00</t>
  </si>
  <si>
    <t>04.12.1990 08:00</t>
  </si>
  <si>
    <t>09.01.1991 08:00</t>
  </si>
  <si>
    <t>09.01.1991 10:10</t>
  </si>
  <si>
    <t>06.02.1991 08:00</t>
  </si>
  <si>
    <t>21.03.1991 08:00</t>
  </si>
  <si>
    <t>22.04.1991 10:30</t>
  </si>
  <si>
    <t>17.05.1991 08:00</t>
  </si>
  <si>
    <t>30.07.1991 08:00</t>
  </si>
  <si>
    <t>01.08.1991 10:20</t>
  </si>
  <si>
    <t>25.09.1991 08:00</t>
  </si>
  <si>
    <t>27.11.1991 08:00</t>
  </si>
  <si>
    <t>27.11.1991 10:05</t>
  </si>
  <si>
    <t>29.01.1992 08:00</t>
  </si>
  <si>
    <t>01.02.1992 08:00</t>
  </si>
  <si>
    <t>11.02.1992 08:00</t>
  </si>
  <si>
    <t>01.03.1992 08:00</t>
  </si>
  <si>
    <t>25.03.1992 15:45</t>
  </si>
  <si>
    <t>02.04.1992 13:00</t>
  </si>
  <si>
    <t>01.05.1992 08:00</t>
  </si>
  <si>
    <t>21.05.1992 08:00</t>
  </si>
  <si>
    <t>21.06.1992 08:00</t>
  </si>
  <si>
    <t>01.07.1992 08:00</t>
  </si>
  <si>
    <t>15.07.1992 10:35</t>
  </si>
  <si>
    <t>29.07.1992 08:00</t>
  </si>
  <si>
    <t>30.09.1992 08:00</t>
  </si>
  <si>
    <t>01.11.1992 08:00</t>
  </si>
  <si>
    <t>12.11.1992 10:15</t>
  </si>
  <si>
    <t>25.11.1992 08:00</t>
  </si>
  <si>
    <t>20.01.1993 09:50</t>
  </si>
  <si>
    <t>17.03.1993 08:00</t>
  </si>
  <si>
    <t>17.03.1993 13:20</t>
  </si>
  <si>
    <t>24.05.1993 11:15</t>
  </si>
  <si>
    <t>26.05.1993 08:00</t>
  </si>
  <si>
    <t>08.07.1993 10:40</t>
  </si>
  <si>
    <t>29.07.1993 08:00</t>
  </si>
  <si>
    <t>21.09.1993 10:00</t>
  </si>
  <si>
    <t>22.09.1993 08:00</t>
  </si>
  <si>
    <t>24.11.1993 08:00</t>
  </si>
  <si>
    <t>12.01.1994 09:45</t>
  </si>
  <si>
    <t>25.01.1994 08:00</t>
  </si>
  <si>
    <t>25.01.1994 09:00</t>
  </si>
  <si>
    <t>23.03.1994 08:00</t>
  </si>
  <si>
    <t>23.03.1994 09:00</t>
  </si>
  <si>
    <t>18.05.1994 10:30</t>
  </si>
  <si>
    <t>25.05.1994 00:00</t>
  </si>
  <si>
    <t>20.07.1994 08:00</t>
  </si>
  <si>
    <t>20.07.1994 09:00</t>
  </si>
  <si>
    <t>17.08.1994 10:00</t>
  </si>
  <si>
    <t>11.10.1994 08:00</t>
  </si>
  <si>
    <t>11.10.1994 09:45</t>
  </si>
  <si>
    <t>08.11.1994 11:20</t>
  </si>
  <si>
    <t>25.01.1995 08:00</t>
  </si>
  <si>
    <t>01.02.1995 10:15</t>
  </si>
  <si>
    <t>29.03.1995 13:15</t>
  </si>
  <si>
    <t>04.04.1995 10:20</t>
  </si>
  <si>
    <t>30.05.1995 08:00</t>
  </si>
  <si>
    <t>29.06.1995 10:30</t>
  </si>
  <si>
    <t>27.09.1995 08:00</t>
  </si>
  <si>
    <t>16.10.1995 11:10</t>
  </si>
  <si>
    <t>30.11.1995 08:00</t>
  </si>
  <si>
    <t>25.01.1996 08:00</t>
  </si>
  <si>
    <t>08.02.1996 08:00</t>
  </si>
  <si>
    <t>22.04.1996 10:15</t>
  </si>
  <si>
    <t>24.07.1996 10:15</t>
  </si>
  <si>
    <t>28.08.1996 00:00</t>
  </si>
  <si>
    <t>22.10.1996 10:30</t>
  </si>
  <si>
    <t>27.11.1996 00:00</t>
  </si>
  <si>
    <t>18.02.1997 09:45</t>
  </si>
  <si>
    <t>25.03.1997 00:00</t>
  </si>
  <si>
    <t>17.04.1997 10:20</t>
  </si>
  <si>
    <t>25.06.1997 00:00</t>
  </si>
  <si>
    <t>20.08.1997 09:00</t>
  </si>
  <si>
    <t>24.09.1997 00:00</t>
  </si>
  <si>
    <t>09.10.1997 10:20</t>
  </si>
  <si>
    <t>17.12.1997 00:00</t>
  </si>
  <si>
    <t>11.02.1998 09:15</t>
  </si>
  <si>
    <t>21.04.1998 10:15</t>
  </si>
  <si>
    <t>22.04.1998 10:10</t>
  </si>
  <si>
    <t>28.04.1998 00:00</t>
  </si>
  <si>
    <t>21.07.1998 10:15</t>
  </si>
  <si>
    <t>24.09.1998 09:55</t>
  </si>
  <si>
    <t>26.01.1999 08:50</t>
  </si>
  <si>
    <t>23.03.1999 15:30</t>
  </si>
  <si>
    <t>22.04.1999 10:00</t>
  </si>
  <si>
    <t>18.08.1999 09:20</t>
  </si>
  <si>
    <t>08.02.2000 09:35</t>
  </si>
  <si>
    <t>15.03.2000 10:00</t>
  </si>
  <si>
    <t>09.06.2000 00:00</t>
  </si>
  <si>
    <t>21.09.2000 09:45</t>
  </si>
  <si>
    <t>08.02.2001 09:45</t>
  </si>
  <si>
    <t>20.03.2001 14:45</t>
  </si>
  <si>
    <t>04.04.2001 09:55</t>
  </si>
  <si>
    <t>06.09.2001 09:55</t>
  </si>
  <si>
    <t>30.10.2001 10:00</t>
  </si>
  <si>
    <t>26.03.2002 00:00</t>
  </si>
  <si>
    <t>09.04.2002 00:00</t>
  </si>
  <si>
    <t>16.09.2002 10:45</t>
  </si>
  <si>
    <t>03.06.2003 00:00</t>
  </si>
  <si>
    <t>28.10.2003 00:00</t>
  </si>
  <si>
    <t>17.03.2004 00:00</t>
  </si>
  <si>
    <t>29.09.2004 00:00</t>
  </si>
  <si>
    <t>23.03.2005 14:35</t>
  </si>
  <si>
    <t>07.04.2005 00:00</t>
  </si>
  <si>
    <t>25.10.2005 00:00</t>
  </si>
  <si>
    <t>16.03.2006 09:45</t>
  </si>
  <si>
    <t>02.05.2006 00:00</t>
  </si>
  <si>
    <t>04.10.2006 00:00</t>
  </si>
  <si>
    <t>15.03.2007 09:45</t>
  </si>
  <si>
    <t>09.05.2007 00:00</t>
  </si>
  <si>
    <t>13.03.2008 08:45</t>
  </si>
  <si>
    <t>22.04.2009 14:10</t>
  </si>
  <si>
    <t>24.06.2009 00:00</t>
  </si>
  <si>
    <t>25.05.2010 09:20</t>
  </si>
  <si>
    <t>29.06.2010 00:00</t>
  </si>
  <si>
    <t>20.04.2011 09:10</t>
  </si>
  <si>
    <t>16.06.2011 00:00</t>
  </si>
  <si>
    <t>06.09.2011 00:00</t>
  </si>
  <si>
    <t>29.05.2012 00:00</t>
  </si>
  <si>
    <t>29.05.2012 08:55</t>
  </si>
  <si>
    <t>15.11.2012 00:00</t>
  </si>
  <si>
    <t>26.03.2013 08:35</t>
  </si>
  <si>
    <t>06.11.2013 00:00</t>
  </si>
  <si>
    <t>25.03.2014 09:20</t>
  </si>
  <si>
    <t>30.04.2014 00:00</t>
  </si>
  <si>
    <t>15.10.2014 00:00</t>
  </si>
  <si>
    <t>23.04.2015 00:00</t>
  </si>
  <si>
    <t>14.10.2015 00:00</t>
  </si>
  <si>
    <t>03.05.2016 00:00</t>
  </si>
  <si>
    <t>11.10.2016 00:00</t>
  </si>
  <si>
    <t>4110774100051</t>
  </si>
  <si>
    <t>BRUNNEN V Töging</t>
  </si>
  <si>
    <t>10.09.1990 15:45</t>
  </si>
  <si>
    <t>23.10.1990 12:00</t>
  </si>
  <si>
    <t>25.03.1992 08:00</t>
  </si>
  <si>
    <t>11.10.1994 10:15</t>
  </si>
  <si>
    <t>28.06.1995 09:00</t>
  </si>
  <si>
    <t>26.07.1995 09:00</t>
  </si>
  <si>
    <t>27.09.1995 09:00</t>
  </si>
  <si>
    <t>30.11.1995 09:00</t>
  </si>
  <si>
    <t>20.12.1995 09:00</t>
  </si>
  <si>
    <t>28.02.1996 09:00</t>
  </si>
  <si>
    <t>29.05.1996 09:00</t>
  </si>
  <si>
    <t>23.03.1999 16:30</t>
  </si>
  <si>
    <t>15.03.2000 09:00</t>
  </si>
  <si>
    <t>20.03.2001 15:45</t>
  </si>
  <si>
    <t>26.03.2002 09:50</t>
  </si>
  <si>
    <t>23.03.2005 15:10</t>
  </si>
  <si>
    <t>16.03.2006 10:50</t>
  </si>
  <si>
    <t>15.03.2007 10:35</t>
  </si>
  <si>
    <t>13.03.2008 09:30</t>
  </si>
  <si>
    <t>22.04.2009 14:30</t>
  </si>
  <si>
    <t>25.05.2010 09:40</t>
  </si>
  <si>
    <t>20.04.2011 09:55</t>
  </si>
  <si>
    <t>29.05.2012 09:05</t>
  </si>
  <si>
    <t>26.03.2013 09:00</t>
  </si>
  <si>
    <t>25.03.2014 10:10</t>
  </si>
  <si>
    <t>4110774100062</t>
  </si>
  <si>
    <t>BRUNNEN VI Töging</t>
  </si>
  <si>
    <t>10.09.1990 15:30</t>
  </si>
  <si>
    <t>11.10.1994 10:45</t>
  </si>
  <si>
    <t>23.03.1999 16:00</t>
  </si>
  <si>
    <t>15.03.2000 11:00</t>
  </si>
  <si>
    <t>20.03.2001 15:15</t>
  </si>
  <si>
    <t>23.03.2005 14:50</t>
  </si>
  <si>
    <t>16.03.2006 10:15</t>
  </si>
  <si>
    <t>15.03.2007 10:15</t>
  </si>
  <si>
    <t>13.03.2008 09:10</t>
  </si>
  <si>
    <t>22.04.2009 14:55</t>
  </si>
  <si>
    <t>25.05.2010 10:00</t>
  </si>
  <si>
    <t>20.04.2011 09:35</t>
  </si>
  <si>
    <t>29.05.2012 09:15</t>
  </si>
  <si>
    <t>26.03.2013 08:50</t>
  </si>
  <si>
    <t>25.03.2014 09:45</t>
  </si>
  <si>
    <t>4110774100024</t>
  </si>
  <si>
    <t>Tüßling, Br.I</t>
  </si>
  <si>
    <t>Tüßling, M</t>
  </si>
  <si>
    <t>Markt Tüßling</t>
  </si>
  <si>
    <t>05.03.1980 00:00</t>
  </si>
  <si>
    <t>02.03.1981 00:00</t>
  </si>
  <si>
    <t>17.02.1982 00:00</t>
  </si>
  <si>
    <t>14.06.1983 00:00</t>
  </si>
  <si>
    <t>12.03.1984 00:00</t>
  </si>
  <si>
    <t>18.03.1986 00:00</t>
  </si>
  <si>
    <t>09.03.1987 00:00</t>
  </si>
  <si>
    <t>15.03.1988 00:00</t>
  </si>
  <si>
    <t>13.03.1989 00:00</t>
  </si>
  <si>
    <t>12.03.1990 00:00</t>
  </si>
  <si>
    <t>08.03.1993 00:00</t>
  </si>
  <si>
    <t>04.11.1993 00:00</t>
  </si>
  <si>
    <t>28.03.1994 00:00</t>
  </si>
  <si>
    <t>27.04.1994 00:00</t>
  </si>
  <si>
    <t>20.06.1994 00:00</t>
  </si>
  <si>
    <t>07.09.1994 00:00</t>
  </si>
  <si>
    <t>14.11.1994 00:00</t>
  </si>
  <si>
    <t>22.12.1994 00:00</t>
  </si>
  <si>
    <t>27.03.1995 00:00</t>
  </si>
  <si>
    <t>26.03.1996 00:00</t>
  </si>
  <si>
    <t>16.12.1996 00:00</t>
  </si>
  <si>
    <t>24.06.1998 00:00</t>
  </si>
  <si>
    <t>11.08.1999 08:20</t>
  </si>
  <si>
    <t>26.04.2000 13:00</t>
  </si>
  <si>
    <t>14.03.2001 10:45</t>
  </si>
  <si>
    <t>11.03.2002 13:30</t>
  </si>
  <si>
    <t>28.01.2003 15:30</t>
  </si>
  <si>
    <t>10.03.2004 13:45</t>
  </si>
  <si>
    <t>4110774100025</t>
  </si>
  <si>
    <t>Tüßling, Br.II</t>
  </si>
  <si>
    <t>04.03.1980 00:00</t>
  </si>
  <si>
    <t>21.02.1983 00:00</t>
  </si>
  <si>
    <t>14.07.1986 00:00</t>
  </si>
  <si>
    <t>12.08.1986 00:00</t>
  </si>
  <si>
    <t>03.05.1995 00:00</t>
  </si>
  <si>
    <t>11.08.1999 08:00</t>
  </si>
  <si>
    <t>26.04.2000 13:20</t>
  </si>
  <si>
    <t>14.03.2001 10:15</t>
  </si>
  <si>
    <t>11.03.2002 13:00</t>
  </si>
  <si>
    <t>28.01.2003 15:15</t>
  </si>
  <si>
    <t>10.03.2004 13:15</t>
  </si>
  <si>
    <t>4110774100026</t>
  </si>
  <si>
    <t>Tüßling, Br.III</t>
  </si>
  <si>
    <t>11.03.1985 00:00</t>
  </si>
  <si>
    <t>11.08.1999 09:10</t>
  </si>
  <si>
    <t>26.04.2000 13:40</t>
  </si>
  <si>
    <t>14.03.2001 11:10</t>
  </si>
  <si>
    <t>28.01.2003 15:45</t>
  </si>
  <si>
    <t>4110774100027</t>
  </si>
  <si>
    <t>Tüßling, Br.IV</t>
  </si>
  <si>
    <t>11.08.1999 08:45</t>
  </si>
  <si>
    <t>26.04.2000 14:00</t>
  </si>
  <si>
    <t>14.03.2001 11:30</t>
  </si>
  <si>
    <t>28.01.2003 16:00</t>
  </si>
  <si>
    <t>4110774100028</t>
  </si>
  <si>
    <t>Altötting, Br.II</t>
  </si>
  <si>
    <t>Stadtwerke Altötting</t>
  </si>
  <si>
    <t>29.01.1997 00:00</t>
  </si>
  <si>
    <t>26.01.1998 00:00</t>
  </si>
  <si>
    <t>03.02.1999 13:30</t>
  </si>
  <si>
    <t>19.01.2000 00:00</t>
  </si>
  <si>
    <t>25.01.2001 09:45</t>
  </si>
  <si>
    <t>28.01.2002 14:00</t>
  </si>
  <si>
    <t>21.01.2003 14:15</t>
  </si>
  <si>
    <t>28.01.2004 09:30</t>
  </si>
  <si>
    <t>26.01.2005 00:00</t>
  </si>
  <si>
    <t>24.01.2006 08:30</t>
  </si>
  <si>
    <t>17.01.2007 08:05</t>
  </si>
  <si>
    <t>24.01.2008 08:25</t>
  </si>
  <si>
    <t>27.01.2009 13:40</t>
  </si>
  <si>
    <t>27.01.2010 08:20</t>
  </si>
  <si>
    <t>26.01.2011 08:20</t>
  </si>
  <si>
    <t>07.02.2012 14:15</t>
  </si>
  <si>
    <t>23.01.2013 12:10</t>
  </si>
  <si>
    <t>29.01.2015 08:15</t>
  </si>
  <si>
    <t>02.02.2016 08:00</t>
  </si>
  <si>
    <t>4110774100029</t>
  </si>
  <si>
    <t>Altötting, Br.III</t>
  </si>
  <si>
    <t>03.02.1999 14:00</t>
  </si>
  <si>
    <t>25.01.2001 10:15</t>
  </si>
  <si>
    <t>28.01.2002 14:20</t>
  </si>
  <si>
    <t>21.01.2003 14:45</t>
  </si>
  <si>
    <t>28.01.2004 09:50</t>
  </si>
  <si>
    <t>26.01.2005 08:05</t>
  </si>
  <si>
    <t>24.01.2006 08:10</t>
  </si>
  <si>
    <t>17.01.2007 08:25</t>
  </si>
  <si>
    <t>24.01.2008 08:10</t>
  </si>
  <si>
    <t>27.01.2009 13:20</t>
  </si>
  <si>
    <t>27.01.2010 08:40</t>
  </si>
  <si>
    <t>26.01.2011 08:35</t>
  </si>
  <si>
    <t>07.02.2012 14:35</t>
  </si>
  <si>
    <t>23.01.2013 11:40</t>
  </si>
  <si>
    <t>05.02.2014 08:05</t>
  </si>
  <si>
    <t>29.01.2015 08:50</t>
  </si>
  <si>
    <t>02.02.2016 08:15</t>
  </si>
  <si>
    <t>4110774100050</t>
  </si>
  <si>
    <t>Altötting, Br.I</t>
  </si>
  <si>
    <t>03.09.1984 00:00</t>
  </si>
  <si>
    <t>03.02.1999 14:30</t>
  </si>
  <si>
    <t>25.01.2001 09:15</t>
  </si>
  <si>
    <t>28.01.2002 13:30</t>
  </si>
  <si>
    <t>21.01.2003 15:15</t>
  </si>
  <si>
    <t>28.01.2004 09:00</t>
  </si>
  <si>
    <t>26.01.2005 07:45</t>
  </si>
  <si>
    <t>24.01.2006 09:00</t>
  </si>
  <si>
    <t>17.01.2007 07:45</t>
  </si>
  <si>
    <t>24.01.2008 07:50</t>
  </si>
  <si>
    <t>27.01.2009 13:05</t>
  </si>
  <si>
    <t>27.01.2010 08:00</t>
  </si>
  <si>
    <t>26.01.2011 08:05</t>
  </si>
  <si>
    <t>07.02.2012 14:50</t>
  </si>
  <si>
    <t>23.01.2013 11:53</t>
  </si>
  <si>
    <t>05.02.2014 00:00</t>
  </si>
  <si>
    <t>29.01.2015 08:00</t>
  </si>
  <si>
    <t>02.02.2016 07:40</t>
  </si>
  <si>
    <t>4110774100065</t>
  </si>
  <si>
    <t>Buch, Br.</t>
  </si>
  <si>
    <t>Wassergemeinschaft Buch</t>
  </si>
  <si>
    <t>06.05.1992 00:00</t>
  </si>
  <si>
    <t>21.12.1993 00:00</t>
  </si>
  <si>
    <t>21.11.1994 00:00</t>
  </si>
  <si>
    <t>22.05.1995 00:00</t>
  </si>
  <si>
    <t>23.08.1995 00:00</t>
  </si>
  <si>
    <t>30.12.1995 00:00</t>
  </si>
  <si>
    <t>07.08.1996 00:00</t>
  </si>
  <si>
    <t>09.04.1997 00:00</t>
  </si>
  <si>
    <t>4110784100029</t>
  </si>
  <si>
    <t>Engolding, Br.</t>
  </si>
  <si>
    <t>Wassergenossenschaft Engolding</t>
  </si>
  <si>
    <t>08.04.1992 00:00</t>
  </si>
  <si>
    <t>09.08.1992 00:00</t>
  </si>
  <si>
    <t>20.07.1993 00:00</t>
  </si>
  <si>
    <t>04.12.1997 00:00</t>
  </si>
  <si>
    <t>4110794100019</t>
  </si>
  <si>
    <t>Tyrlaching, Br.IV</t>
  </si>
  <si>
    <t>Tyrlaching</t>
  </si>
  <si>
    <t>Zweckverband zur Wasserversorgung der Otting-Pallinger-Gruppe</t>
  </si>
  <si>
    <t>21.06.1988 15:30</t>
  </si>
  <si>
    <t>08.12.1988 08:45</t>
  </si>
  <si>
    <t>15.03.1989 08:30</t>
  </si>
  <si>
    <t>08.11.1989 08:45</t>
  </si>
  <si>
    <t>10.04.1990 08:30</t>
  </si>
  <si>
    <t>28.05.1990 08:40</t>
  </si>
  <si>
    <t>26.09.1990 08:20</t>
  </si>
  <si>
    <t>09.04.1991 08:10</t>
  </si>
  <si>
    <t>24.09.1991 08:45</t>
  </si>
  <si>
    <t>10.03.1992 07:55</t>
  </si>
  <si>
    <t>06.10.1992 08:15</t>
  </si>
  <si>
    <t>02.03.1993 00:00</t>
  </si>
  <si>
    <t>09.03.1993 08:20</t>
  </si>
  <si>
    <t>12.10.1993 07:30</t>
  </si>
  <si>
    <t>08.03.1994 07:35</t>
  </si>
  <si>
    <t>18.10.1994 07:55</t>
  </si>
  <si>
    <t>07.03.1995 08:00</t>
  </si>
  <si>
    <t>05.09.1995 07:45</t>
  </si>
  <si>
    <t>19.03.1996 08:00</t>
  </si>
  <si>
    <t>08.05.1996 00:00</t>
  </si>
  <si>
    <t>15.10.1996 08:10</t>
  </si>
  <si>
    <t>18.03.1997 08:35</t>
  </si>
  <si>
    <t>16.09.1997 08:15</t>
  </si>
  <si>
    <t>02.12.1997 00:00</t>
  </si>
  <si>
    <t>17.03.1998 08:00</t>
  </si>
  <si>
    <t>19.08.1998 00:00</t>
  </si>
  <si>
    <t>17.09.1998 08:30</t>
  </si>
  <si>
    <t>30.03.1999 08:00</t>
  </si>
  <si>
    <t>14.09.1999 07:00</t>
  </si>
  <si>
    <t>29.11.1999 17:20</t>
  </si>
  <si>
    <t>28.03.2000 08:20</t>
  </si>
  <si>
    <t>27.06.2000 08:45</t>
  </si>
  <si>
    <t>26.09.2000 08:00</t>
  </si>
  <si>
    <t>27.03.2001 07:50</t>
  </si>
  <si>
    <t>05.09.2001 14:35</t>
  </si>
  <si>
    <t>25.09.2001 08:50</t>
  </si>
  <si>
    <t>12.03.2002 08:00</t>
  </si>
  <si>
    <t>27.06.2002 08:45</t>
  </si>
  <si>
    <t>24.09.2002 08:00</t>
  </si>
  <si>
    <t>25.03.2003 08:00</t>
  </si>
  <si>
    <t>11.06.2003 13:30</t>
  </si>
  <si>
    <t>23.09.2003 08:15</t>
  </si>
  <si>
    <t>16.03.2004 15:46</t>
  </si>
  <si>
    <t>16.06.2004 10:10</t>
  </si>
  <si>
    <t>21.09.2004 08:05</t>
  </si>
  <si>
    <t>19.04.2005 08:15</t>
  </si>
  <si>
    <t>17.06.2005 09:20</t>
  </si>
  <si>
    <t>08.11.2005 08:25</t>
  </si>
  <si>
    <t>14.06.2006 09:35</t>
  </si>
  <si>
    <t>13.07.2006 08:15</t>
  </si>
  <si>
    <t>12.09.2006 08:10</t>
  </si>
  <si>
    <t>05.06.2007 15:00</t>
  </si>
  <si>
    <t>27.05.2008 14:30</t>
  </si>
  <si>
    <t>26.05.2009 10:15</t>
  </si>
  <si>
    <t>23.04.2010 10:37</t>
  </si>
  <si>
    <t>23.03.2011 10:30</t>
  </si>
  <si>
    <t>4110784100017</t>
  </si>
  <si>
    <t>Unterneukirchen, Br.II</t>
  </si>
  <si>
    <t>Unterneukirchen</t>
  </si>
  <si>
    <t>Gemeinde Unterneukirchen</t>
  </si>
  <si>
    <t>03.01.1980 00:00</t>
  </si>
  <si>
    <t>12.01.1981 00:00</t>
  </si>
  <si>
    <t>05.07.1982 00:00</t>
  </si>
  <si>
    <t>22.06.1983 00:00</t>
  </si>
  <si>
    <t>09.07.1984 00:00</t>
  </si>
  <si>
    <t>23.07.1985 00:00</t>
  </si>
  <si>
    <t>08.01.1986 00:00</t>
  </si>
  <si>
    <t>29.01.1987 00:00</t>
  </si>
  <si>
    <t>07.01.1988 00:00</t>
  </si>
  <si>
    <t>09.01.1990 00:00</t>
  </si>
  <si>
    <t>04.07.1990 00:00</t>
  </si>
  <si>
    <t>15.01.1991 00:00</t>
  </si>
  <si>
    <t>13.02.1992 00:00</t>
  </si>
  <si>
    <t>17.11.1992 00:00</t>
  </si>
  <si>
    <t>09.03.1993 00:00</t>
  </si>
  <si>
    <t>21.02.1994 00:00</t>
  </si>
  <si>
    <t>22.06.1995 00:00</t>
  </si>
  <si>
    <t>23.07.1996 00:00</t>
  </si>
  <si>
    <t>16.06.1998 00:00</t>
  </si>
  <si>
    <t>30.06.1999 12:30</t>
  </si>
  <si>
    <t>26.06.2000 15:00</t>
  </si>
  <si>
    <t>26.06.2001 09:45</t>
  </si>
  <si>
    <t>18.06.2002 15:15</t>
  </si>
  <si>
    <t>06.08.2003 14:15</t>
  </si>
  <si>
    <t>29.06.2004 15:10</t>
  </si>
  <si>
    <t>05.07.2005 09:50</t>
  </si>
  <si>
    <t>27.06.2006 08:10</t>
  </si>
  <si>
    <t>13.06.2007 13:50</t>
  </si>
  <si>
    <t>17.06.2008 14:15</t>
  </si>
  <si>
    <t>17.08.2009 09:20</t>
  </si>
  <si>
    <t>16.08.2010 08:10</t>
  </si>
  <si>
    <t>15.06.2011 08:15</t>
  </si>
  <si>
    <t>13.06.2012 09:00</t>
  </si>
  <si>
    <t>13.06.2013 07:45</t>
  </si>
  <si>
    <t>04.06.2014 07:45</t>
  </si>
  <si>
    <t>09.06.2015 07:30</t>
  </si>
  <si>
    <t>07.06.2016 07:45</t>
  </si>
  <si>
    <t>4110784100018</t>
  </si>
  <si>
    <t>Unterneukirchen, Br.I</t>
  </si>
  <si>
    <t>30.06.1999 11:45</t>
  </si>
  <si>
    <t>26.06.2000 14:45</t>
  </si>
  <si>
    <t>18.06.2002 14:45</t>
  </si>
  <si>
    <t>06.08.2003 14:40</t>
  </si>
  <si>
    <t>29.06.2004 14:45</t>
  </si>
  <si>
    <t>05.07.2005 10:15</t>
  </si>
  <si>
    <t>27.06.2006 07:45</t>
  </si>
  <si>
    <t>13.06.2007 13:30</t>
  </si>
  <si>
    <t>17.06.2008 13:55</t>
  </si>
  <si>
    <t>17.08.2009 09:00</t>
  </si>
  <si>
    <t>16.08.2010 08:00</t>
  </si>
  <si>
    <t>15.06.2011 08:00</t>
  </si>
  <si>
    <t>13.06.2012 08:45</t>
  </si>
  <si>
    <t>13.06.2013 07:30</t>
  </si>
  <si>
    <t>04.06.2014 07:30</t>
  </si>
  <si>
    <t>09.06.2015 07:45</t>
  </si>
  <si>
    <t>07.06.2016 07:30</t>
  </si>
  <si>
    <t>4110784100028</t>
  </si>
  <si>
    <t>AlzCHem-Hart, TW-Br.VIII</t>
  </si>
  <si>
    <t>AlzCHem-Hart GmbH</t>
  </si>
  <si>
    <t>05.08.1987 00:00</t>
  </si>
  <si>
    <t>31.10.1989 00:00</t>
  </si>
  <si>
    <t>15.02.1993 00:00</t>
  </si>
  <si>
    <t>31.08.1993 00:00</t>
  </si>
  <si>
    <t>28.02.1996 00:00</t>
  </si>
  <si>
    <t>25.02.1997 00:00</t>
  </si>
  <si>
    <t>17.02.1998 00:00</t>
  </si>
  <si>
    <t>08.09.1998 00:00</t>
  </si>
  <si>
    <t>11.02.2000 00:00</t>
  </si>
  <si>
    <t>01.08.2000 00:00</t>
  </si>
  <si>
    <t>06.02.2001 00:00</t>
  </si>
  <si>
    <t>15.04.2002 00:00</t>
  </si>
  <si>
    <t>25.02.2003 00:00</t>
  </si>
  <si>
    <t>10.02.2004 10:50</t>
  </si>
  <si>
    <t>01.02.2005 10:45</t>
  </si>
  <si>
    <t>16.02.2006 09:15</t>
  </si>
  <si>
    <t>16.02.2007 10:45</t>
  </si>
  <si>
    <t>04.04.2008 00:00</t>
  </si>
  <si>
    <t>06.02.2009 10:50</t>
  </si>
  <si>
    <t>08.02.2010 11:10</t>
  </si>
  <si>
    <t>04.04.2011 00:00</t>
  </si>
  <si>
    <t>21.03.2012 00:00</t>
  </si>
  <si>
    <t>12.03.2013 11:50</t>
  </si>
  <si>
    <t>18.03.2014 11:00</t>
  </si>
  <si>
    <t>18.02.2015 14:00</t>
  </si>
  <si>
    <t>Nitrat  in den Brunnen im Lkr. Altötting vom 01.01.1980 mit 31.12.2016</t>
  </si>
  <si>
    <t>4120784100030</t>
  </si>
  <si>
    <t>Wegerer, Qu.</t>
  </si>
  <si>
    <t>29.07.1989 00:00</t>
  </si>
  <si>
    <t>18.05.1995 00:00</t>
  </si>
  <si>
    <t>28.10.2003 11:45</t>
  </si>
  <si>
    <t>26.06.2008 11:01</t>
  </si>
  <si>
    <t>08.06.2009 10:45</t>
  </si>
  <si>
    <t>23.06.2010 11:15</t>
  </si>
  <si>
    <t>29.06.2011 11:15</t>
  </si>
  <si>
    <t>28.07.2012 10:00</t>
  </si>
  <si>
    <t>10.06.2014 10:20</t>
  </si>
  <si>
    <t>18.06.2015 07:55</t>
  </si>
  <si>
    <t>12.07.2016 14:20</t>
  </si>
  <si>
    <t>4120784200029</t>
  </si>
  <si>
    <t>Tucher, Qu.</t>
  </si>
  <si>
    <t>28.10.2003 12:10</t>
  </si>
  <si>
    <t>17.09.2008 11:31</t>
  </si>
  <si>
    <t>08.06.2009 11:15</t>
  </si>
  <si>
    <t>23.06.2010 11:45</t>
  </si>
  <si>
    <t>29.06.2011 11:45</t>
  </si>
  <si>
    <t>28.07.2012 09:35</t>
  </si>
  <si>
    <t>10.06.2014 10:00</t>
  </si>
  <si>
    <t>18.06.2015 08:20</t>
  </si>
  <si>
    <t>12.07.2016 14:50</t>
  </si>
  <si>
    <t>4120774100066</t>
  </si>
  <si>
    <t>Altötting, Qu.</t>
  </si>
  <si>
    <t>22.05.2007 11:00</t>
  </si>
  <si>
    <t>11.06.2008 11:15</t>
  </si>
  <si>
    <t>01.07.2009 10:40</t>
  </si>
  <si>
    <t>23.06.2010 10:20</t>
  </si>
  <si>
    <t>18.05.2011 10:00</t>
  </si>
  <si>
    <t>27.09.2011 11:40</t>
  </si>
  <si>
    <t>19.07.2012 10:20</t>
  </si>
  <si>
    <t>23.10.2012 11:09</t>
  </si>
  <si>
    <t>05.06.2013 10:45</t>
  </si>
  <si>
    <t>22.10.2013 10:50</t>
  </si>
  <si>
    <t>21.05.2014 10:40</t>
  </si>
  <si>
    <t>15.10.2014 10:55</t>
  </si>
  <si>
    <t>17.06.2015 10:30</t>
  </si>
  <si>
    <t>30.09.2015 11:00</t>
  </si>
  <si>
    <t>22.06.2016 09:30</t>
  </si>
  <si>
    <t>28.09.2016 12:07</t>
  </si>
  <si>
    <t>Nitrat  in den Quellen im Lkr. Altötting vom 01.01.1980 mit 31.12.2016</t>
  </si>
  <si>
    <t>&lt;1</t>
  </si>
  <si>
    <t>B</t>
  </si>
  <si>
    <t>N  1</t>
  </si>
  <si>
    <t>&lt;2</t>
  </si>
  <si>
    <t>&lt;0,1</t>
  </si>
  <si>
    <t>N   1</t>
  </si>
  <si>
    <t>Erlbach I</t>
  </si>
  <si>
    <t>Wald</t>
  </si>
  <si>
    <t>Garching I</t>
  </si>
  <si>
    <t>Mauerberg</t>
  </si>
  <si>
    <t>Kastl I</t>
  </si>
  <si>
    <t>Neuötting, Alzgern I</t>
  </si>
  <si>
    <t>Neuötting, Alzgern II</t>
  </si>
  <si>
    <t>Neuötting, I</t>
  </si>
  <si>
    <t>Neuötting II</t>
  </si>
  <si>
    <t>Perach, Br I</t>
  </si>
  <si>
    <t>Teising, Br I</t>
  </si>
  <si>
    <t>Töging, Br IV</t>
  </si>
  <si>
    <t>Töging, Br V</t>
  </si>
  <si>
    <t>Töging, Br VI</t>
  </si>
  <si>
    <t>Tüssling, Br I</t>
  </si>
  <si>
    <t>Tüssling, Br II</t>
  </si>
  <si>
    <t>Tüssling, Br III</t>
  </si>
  <si>
    <t>Tüssling, Br IV</t>
  </si>
  <si>
    <t>Unterneukirchen, Br II</t>
  </si>
  <si>
    <t>Tüssling, Buch</t>
  </si>
  <si>
    <t>Tüssling, Engolding</t>
  </si>
  <si>
    <t>Tyrlaching, Br IV</t>
  </si>
  <si>
    <t>Unterneukirchen, Br. I</t>
  </si>
  <si>
    <t>Burghausen, Laimgrube 1</t>
  </si>
  <si>
    <t>Burghausen, Laimgrube 2</t>
  </si>
  <si>
    <t>Burghausen, Hitzler 2</t>
  </si>
  <si>
    <t>Burghausen, Marienberg, HB</t>
  </si>
  <si>
    <t>Burgkirchen, Raitenhaslach III</t>
  </si>
  <si>
    <t>Burgkirchen, Raitenhaslach II</t>
  </si>
  <si>
    <t>Burgkirchen, Raitenhaslach I</t>
  </si>
  <si>
    <t>Burgkirchen, Wegerer, Quelle</t>
  </si>
  <si>
    <t>Burgkirchen, Tucher, Quelle</t>
  </si>
  <si>
    <t>Emmerting, Forst Kastl</t>
  </si>
  <si>
    <t>Feichten, Brunnen Feichten</t>
  </si>
  <si>
    <t>Feichten, Brunnen Edelham</t>
  </si>
  <si>
    <t>Kastl, Kastl II</t>
  </si>
  <si>
    <t>Garching II</t>
  </si>
  <si>
    <t>Garching, Wald</t>
  </si>
  <si>
    <t>Garching, Mauerberg</t>
  </si>
  <si>
    <t>Den letzten Wert von 2016 hab ich weggelassen</t>
  </si>
  <si>
    <t>Der Wert vom 21. 9. 2004 ist in den Originaldaten = "B"?? Weggelassen</t>
  </si>
  <si>
    <t>Datenaufbereitung:</t>
  </si>
  <si>
    <t>bzw. falsche Eintragungen, die ich weggelassen habe (z.B. wenn ein Wert extrem niedrig war im Vergleich zu den anderen Werten)</t>
  </si>
  <si>
    <t>Tüssling, Altötting Quelle</t>
  </si>
  <si>
    <t>Was kann man mit diesen Daten noch machen?</t>
  </si>
  <si>
    <t>Burgkirchen, Raitenhaslach alle Brunnen</t>
  </si>
  <si>
    <t>Erste Messung</t>
  </si>
  <si>
    <t>Letzte Messung</t>
  </si>
  <si>
    <t>Messwert Einheit</t>
  </si>
  <si>
    <t>Burgkirchen</t>
  </si>
  <si>
    <t>Objektkennz+A72:J72ahl</t>
  </si>
  <si>
    <t>Burghausen</t>
  </si>
  <si>
    <t>Br II und I: 3 Pumpen (I, II, III), die abwechselnd genutzt werden</t>
  </si>
  <si>
    <t>Der Br II scheint ein Tiefenwasserbrunnen zu sein, wird bis heute genutzt</t>
  </si>
  <si>
    <t>Feichten</t>
  </si>
  <si>
    <t>Garching a. d. Alz</t>
  </si>
  <si>
    <t>Kastl</t>
  </si>
  <si>
    <t>Brunnen I und II sind anscheinend Tiefenwasserbrunnen und laufen bis 2015/2016</t>
  </si>
  <si>
    <t>Neuötting -</t>
  </si>
  <si>
    <t>Inn-Salzach-Gruppe</t>
  </si>
  <si>
    <t>Neuötting, Neuötting</t>
  </si>
  <si>
    <t xml:space="preserve">Perach Br I (bis 2004), Kohlpoint Br II (bis 2016) scheinen Tiefenwasserbrunnen zu sein; </t>
  </si>
  <si>
    <t>Pleiskirchen (bis 2016), Nonnberg (bis 2000), Wald (bis 2016), Höll (Einzelwert 1999), Zailing-Gmaindl (bis 2016) scheinen Tiefenwasserbrunnen zu sein</t>
  </si>
  <si>
    <t>Töging</t>
  </si>
  <si>
    <t>Tüssling</t>
  </si>
  <si>
    <t>Altötting Br II (1997 - 2016), Br III (1998 - 2016), Br I (1984 - 2016) ist ein Tiefenbrunnen</t>
  </si>
  <si>
    <t>Hinterberg (1997 bis 2016), Petzlberg (2000 bis 2015), Schöffberg (Einzelwert 2013), Aushofen (2009 - 2016)  scheinen Tiefenwasserbrunnen zu sein</t>
  </si>
  <si>
    <t xml:space="preserve">Arbing (1987 bis 1999, keine Daten dann von bis 1997??), Ecking (1999 bis 2016), Reichwald (2000 bis 2010), Wissersdorf (Einzelwert 1999), "Im Grafenforst (2005 bis 2016), </t>
  </si>
  <si>
    <t>Durchschnitt</t>
  </si>
  <si>
    <t>??</t>
  </si>
  <si>
    <t>???</t>
  </si>
  <si>
    <t>Erklärungen zur Datenaufbereitung.</t>
  </si>
  <si>
    <t>2. Diese Daten sind in weiteren Datenblättern "Tüssling", "Burghausen", …. abgespeichert.</t>
  </si>
  <si>
    <t>4. In einigen Fällen sind Originaldaten nicht richtig wiedergegeben, statt einer Zahl steht dort einmal ein "B", dann gibt es anscheinend auch Fehlmessungen</t>
  </si>
  <si>
    <t>5. Es gibt einige Brunnen mit durchweg sehr geringen Nitratwerten; dies sind Tiefenwasserbrunnen. Die sind hier nicht ausgewertet.</t>
  </si>
  <si>
    <t>1. Wir wollen noch eine Google-Map mit den einzelnen Standorten der Brunnen und Quellen erstellen.</t>
  </si>
  <si>
    <t xml:space="preserve">2. Interessant wären sicher auch frühere Messdaten. Auch Erklärungen, warum die Messungen beendet wurden, wollen wir nach und nach einfügen. </t>
  </si>
  <si>
    <t xml:space="preserve">3. Jeder kann mit diesen Daten das machen, was er für sinnvoll hält. </t>
  </si>
  <si>
    <t>3. Grafiken dieser Daten sind für die einzelnen Brunnen erstellt und auf Tabellenblättern wie "Burgkirchen-Grafik" abgespeichert, immer mit dem gleichen</t>
  </si>
  <si>
    <t xml:space="preserve">4. Wenn etwas unverständlich ist, was wir gemacht haben, bitte melden (ernst-josef.spindler@web.de, Tel: 08677 62683). Einmal sind wir natürlich auch nicht vor </t>
  </si>
  <si>
    <t>Fehlern sicher, andererseits werden durch Prüfungen die Daten sicherer.</t>
  </si>
  <si>
    <t>Jens Szymansky</t>
  </si>
  <si>
    <t>Leiter Wasserwerk</t>
  </si>
  <si>
    <t>Telefon: 08677/8769-387</t>
  </si>
  <si>
    <t>Telefax: 08677/8769-388</t>
  </si>
  <si>
    <t>jens.szymansky@esb.de</t>
  </si>
  <si>
    <t>Telefax: 08677/887-777</t>
  </si>
  <si>
    <t>Manfred Prostmaier</t>
  </si>
  <si>
    <t>GIS - Planauskunft</t>
  </si>
  <si>
    <t>Telefon: 08677/887-736</t>
  </si>
  <si>
    <t>manfred.prostmaier@burghausen.de</t>
  </si>
  <si>
    <t>Wassermeister</t>
  </si>
  <si>
    <t>Gemeinde Burgkirchen</t>
  </si>
  <si>
    <t>Trinkwasserwerte /Wasserhärte</t>
  </si>
  <si>
    <t>Die Werte der letzten Wasseruntersuchung Brunnen Raitenhaslach/Wegerer Quelle.</t>
  </si>
  <si>
    <t>Die Werte der letzten Wasseruntersuchung Tucher Quelle / Brunnen Forstkastl.</t>
  </si>
  <si>
    <t>Fragen zum Thema Trinkwasser beantwortet natürlich auch gerne unser Team vom Wasserwerk (Tel.: 08679 309-22).</t>
  </si>
  <si>
    <t xml:space="preserve"> Leitungen bis zu Ihnen ins Haus verteilt.</t>
  </si>
  <si>
    <t xml:space="preserve">Das Burgkirchner Trinkwasser wird aus den Brunnen im Forst Kastl und Raitenhaslach gepumpt, im Hochbehälter Eschlberg gespeichert und über viele </t>
  </si>
  <si>
    <t xml:space="preserve">Im Ortsteil Hirten sorgen die Tucher- und Wergerer Quelle, sowie der Behälter Briel, das die Versorgung mit unbehandeltem Wasser auch rund um die </t>
  </si>
  <si>
    <t>Uhr sichergestellt ist.</t>
  </si>
  <si>
    <t xml:space="preserve">Mit Trinkwasseruntersuchungen durch ein beauftragtes Labor, wird die Wasserqualität laufend kontrolliert und dokumentiert. Auch die letzten </t>
  </si>
  <si>
    <t xml:space="preserve">Probenahmen ergaben keine Beanstandungen. Im Rahmen des Untersuchungsumfangs waren die geltenden Grenzwerte inkl. der </t>
  </si>
  <si>
    <t>Untersuchung auf Pflanzenschutzmittel und Biozid Produkte allesamt eingehalten.</t>
  </si>
  <si>
    <t>Wasserversorger im Landkreis Altötting</t>
  </si>
  <si>
    <t>Wasserversorger</t>
  </si>
  <si>
    <t>Kontaktdaten</t>
  </si>
  <si>
    <t>AlzChem Hart GmbH</t>
  </si>
  <si>
    <t>Fabrikstraße 2</t>
  </si>
  <si>
    <t>84579 Unterneukirchen</t>
  </si>
  <si>
    <t>Tel.: 08634/61-0</t>
  </si>
  <si>
    <t>Kapellplatz 2</t>
  </si>
  <si>
    <t>84503 Altötting</t>
  </si>
  <si>
    <t>Tel.: 08671/5062-0</t>
  </si>
  <si>
    <t>Postfach 1240</t>
  </si>
  <si>
    <t>84480 Burghausen</t>
  </si>
  <si>
    <t>Tel.: 08677/887-0</t>
  </si>
  <si>
    <t>Postfach 1145</t>
  </si>
  <si>
    <t>84504 Burgkirchen</t>
  </si>
  <si>
    <t>Tel.: 08679/309-0</t>
  </si>
  <si>
    <t>Dorfstr. 6</t>
  </si>
  <si>
    <t>84567 Erlbach</t>
  </si>
  <si>
    <t>Tel.: 08670/229</t>
  </si>
  <si>
    <t>Garching</t>
  </si>
  <si>
    <t>Gemeinde Garching</t>
  </si>
  <si>
    <t>Postfach 1160</t>
  </si>
  <si>
    <t>Tel.: 08634/621-0</t>
  </si>
  <si>
    <t>Postfach 1107</t>
  </si>
  <si>
    <t>Tel.: 08671/9980-0</t>
  </si>
  <si>
    <t>Gemeinde Perach</t>
  </si>
  <si>
    <t>Schulstr. 2</t>
  </si>
  <si>
    <t>84567 Perach</t>
  </si>
  <si>
    <t>Tel.: 08670/200</t>
  </si>
  <si>
    <t>Schulstr. 12</t>
  </si>
  <si>
    <t>84568 Pleiskirchen</t>
  </si>
  <si>
    <t>Tel.: 08635/7097-0</t>
  </si>
  <si>
    <t>Eggenfeldner Str. 9</t>
  </si>
  <si>
    <t>84571 Reischach Tel.:</t>
  </si>
  <si>
    <t>08670/9886-0</t>
  </si>
  <si>
    <t>Stadt Töging</t>
  </si>
  <si>
    <t>Postfach 1161</t>
  </si>
  <si>
    <t>84509 Töging</t>
  </si>
  <si>
    <t>Tel.: 08631/9004-0</t>
  </si>
  <si>
    <t>Marktplatz 2</t>
  </si>
  <si>
    <t>84577 Tüßling</t>
  </si>
  <si>
    <t>Tel.: 08633/8988-0</t>
  </si>
  <si>
    <t>Verwaltungsgemeinschaft Unterneukirchen</t>
  </si>
  <si>
    <t>Rathausplatz 1</t>
  </si>
  <si>
    <t>Tel.: 08634/98820</t>
  </si>
  <si>
    <t>Niedergottsau</t>
  </si>
  <si>
    <t>Zweckverband zur Wasserversorgung der Inn-Salzach-Gruppe</t>
  </si>
  <si>
    <t>Holzhauser Str. 13</t>
  </si>
  <si>
    <t>84533 Niedergottsau</t>
  </si>
  <si>
    <t>Tel.: 08678/335</t>
  </si>
  <si>
    <t>Meisterweg 10</t>
  </si>
  <si>
    <t>84561 Mehring</t>
  </si>
  <si>
    <t>Tel.: 08677/63559</t>
  </si>
  <si>
    <t>Wassergemeinschaft Edelham</t>
  </si>
  <si>
    <t>Edelham 29</t>
  </si>
  <si>
    <t>84550 Feichten</t>
  </si>
  <si>
    <t>Tel.: 08634/5911</t>
  </si>
  <si>
    <t>Petzlberg 12</t>
  </si>
  <si>
    <t>84571 Reischach</t>
  </si>
  <si>
    <t>Tel.: 08670/1386</t>
  </si>
  <si>
    <t>Wasssergemeinschaft Ecking</t>
  </si>
  <si>
    <t>Ecking 51</t>
  </si>
  <si>
    <t>Tel.: 08728/910140</t>
  </si>
  <si>
    <t>Verwaltungsgemeinschaft Emmerting</t>
  </si>
  <si>
    <t>Untere Dorfstr. 3</t>
  </si>
  <si>
    <t>84547 Emmerting</t>
  </si>
  <si>
    <t>Tel.: 08679/9873-0</t>
  </si>
  <si>
    <t>Marktplatz 1</t>
  </si>
  <si>
    <t>84533 Marktl</t>
  </si>
  <si>
    <t>Tel.: 08678/748820</t>
  </si>
  <si>
    <t>Obere Hofmark 7</t>
  </si>
  <si>
    <t>84543 Winhöring</t>
  </si>
  <si>
    <t>Tel.: 08671/9987-0</t>
  </si>
  <si>
    <t>Gemeinde Kastl</t>
  </si>
  <si>
    <t>Altöttinger Str. 35</t>
  </si>
  <si>
    <t>84556 Kastl</t>
  </si>
  <si>
    <t>Tel.: 08671/969950</t>
  </si>
  <si>
    <t>84519 Neuötting</t>
  </si>
  <si>
    <t>Daten fehlen noch</t>
  </si>
  <si>
    <t>1. Auf dem 1. und 2. Tabellenblatt sind die Rohdaten, die wir von der UNB im LRA AÖ vom WWA TS bekommen haben.</t>
  </si>
  <si>
    <t xml:space="preserve">6. Auf Tabellenblatt 2 ("Quellen") sind unter den Daten noch Angaben für alle Brunnen (32 Brunnen mit vor allem quartärem Wasser) und Quellen (3 Stück) die </t>
  </si>
  <si>
    <t>erste und letzte Messung angeben.</t>
  </si>
  <si>
    <t>Von dieser Gruppe werden im LK AÖ versorgt:</t>
  </si>
  <si>
    <t>Halsbach</t>
  </si>
  <si>
    <t>Kirchweidach</t>
  </si>
  <si>
    <t>Gemeinde Feichten an der Alz</t>
  </si>
  <si>
    <t>mit Ausnahme der Ortsteile Bruckhaus, Amsham 2 und Edelham ohne Anwesen Edelham 3</t>
  </si>
  <si>
    <r>
      <rPr>
        <b/>
        <sz val="11"/>
        <color theme="1"/>
        <rFont val="Calibri"/>
        <family val="2"/>
        <scheme val="minor"/>
      </rPr>
      <t>Gemeinde Garching an der Alz</t>
    </r>
    <r>
      <rPr>
        <sz val="11"/>
        <color theme="1"/>
        <rFont val="Calibri"/>
        <family val="2"/>
        <scheme val="minor"/>
      </rPr>
      <t xml:space="preserve">
davon  die Ortsteile Bartlehen, Brunn, Brunnthal, Enhub, Förgenthal, Geisberg, Gloneck, Kastenstatt, Kobler, Kronposthub, Maierhofen, Maurer, Pirzlöd, Point, Schönstatt, Wimm, Wurasöd und Zaunbos
</t>
    </r>
  </si>
  <si>
    <t>http://www.wasserzweckverband-inn-salzach.de/</t>
  </si>
  <si>
    <t>Durch den Wasserzweckverband "Inn-Salzach" werden Alzgern, Marktl, Stammham, Haiming und OMV mit Trinkwasser  versorgt. Es gibt eine informative Webseite:</t>
  </si>
  <si>
    <t>Wasserzweckverband Inn-Salzach</t>
  </si>
  <si>
    <t>84533 Haiming</t>
  </si>
  <si>
    <t>Telefon:</t>
  </si>
  <si>
    <t>Störungshotline:</t>
  </si>
  <si>
    <t>0171 / 2753594</t>
  </si>
  <si>
    <t>Apollonia Eichinger:</t>
  </si>
  <si>
    <t>08678 / 335</t>
  </si>
  <si>
    <t>Andrea Brantl:</t>
  </si>
  <si>
    <t>08678 / 7495921</t>
  </si>
  <si>
    <t>Georg Strasser:</t>
  </si>
  <si>
    <t>08678 / 7495922</t>
  </si>
  <si>
    <t>Werkstatt:</t>
  </si>
  <si>
    <t>08678 / 986936</t>
  </si>
  <si>
    <t>Fax:</t>
  </si>
  <si>
    <t>08678 / 7214</t>
  </si>
  <si>
    <t>Email</t>
  </si>
  <si>
    <t>mail@wasserzweckverband-inn-salzach.de</t>
  </si>
  <si>
    <t>Bürozeiten</t>
  </si>
  <si>
    <t>Montag - Donnerstag:       8:00 - 12:00</t>
  </si>
  <si>
    <t>Freitag:                           8:00 - 11:30</t>
  </si>
  <si>
    <t>Daten</t>
  </si>
  <si>
    <t xml:space="preserve">Gemeinschaftliches Wasserwerk "Altötting - Neuötting - Winhöring" vorsorgt die drei Gemeinden mit Trinkwasser. Es gibt eine informative Webseite: </t>
  </si>
  <si>
    <t>http://www.altoetting.de/trinkwasser/index.html</t>
  </si>
  <si>
    <t>Betriebsleitung</t>
  </si>
  <si>
    <t>Das technische Personal der gemeinschaftlichen Wasserversorgung ist für die Bürgerinnen und Bürger über den Bereitschaftsdienst jederzeit unter der Telefonnummer 0151 12150164 erreichbar.</t>
  </si>
  <si>
    <r>
      <rPr>
        <b/>
        <sz val="11"/>
        <color theme="1"/>
        <rFont val="Calibri"/>
        <family val="2"/>
        <scheme val="minor"/>
      </rPr>
      <t>Fragen zum Hausanschluss</t>
    </r>
    <r>
      <rPr>
        <sz val="11"/>
        <color theme="1"/>
        <rFont val="Calibri"/>
        <family val="2"/>
        <scheme val="minor"/>
      </rPr>
      <t>: 08671 506250 / Herr Wieser</t>
    </r>
  </si>
  <si>
    <r>
      <rPr>
        <b/>
        <sz val="11"/>
        <color theme="1"/>
        <rFont val="Calibri"/>
        <family val="2"/>
        <scheme val="minor"/>
      </rPr>
      <t>Fragen zur Planauskunft:</t>
    </r>
    <r>
      <rPr>
        <sz val="11"/>
        <color theme="1"/>
        <rFont val="Calibri"/>
        <family val="2"/>
        <scheme val="minor"/>
      </rPr>
      <t xml:space="preserve"> 08671 506250 / Herr Wieser</t>
    </r>
  </si>
  <si>
    <t>Es gibt insgesamt fünf Brunnen, drei fördern tertiäres Tiefenwasser bei der Osterwies, zwei quartäres im Altöttinger Forst. Genaueres dazu, zu der Wasseraufbereitung, Mischung , Verteilung etc. auf obiger Webseite.</t>
  </si>
  <si>
    <t>Tiefenwasserbrunnen, hier nicht ausgewertet</t>
  </si>
  <si>
    <t>Pleiskirchen betreibt die beiden Brunnen "Pleiskirchen" und "Wald", beide mit tertiärem Wasser, Nitratwerten &lt; 1 mg/l, hier nicht ausgewertet.</t>
  </si>
  <si>
    <t>Ansprechpartner: Herr Gustav Wiesmüller, Tel. 08634 / 621-40, Fax: 08634 / 621-19, Zi.-Nr.: 1.14, 1. Stock</t>
  </si>
  <si>
    <t>gustav.wiesmueller@garching-alz.de</t>
  </si>
  <si>
    <t>oder</t>
  </si>
  <si>
    <t>Frau Mona Wulff, Tel. 08634 / 621-42, Fax: 08634 / 621-19, Zi.-Nr. 1.12, 1. Stock</t>
  </si>
  <si>
    <t>mona.wulff@garching-alz.de</t>
  </si>
  <si>
    <t>Gebühren</t>
  </si>
  <si>
    <t>1 m³ Wasser: 1,12 € netto zzgl. 7 % MwSt</t>
  </si>
  <si>
    <t>Grundgebühr 75,00 € netto  zzgl. 7 % MwSt</t>
  </si>
  <si>
    <t>Bauwasser</t>
  </si>
  <si>
    <t>1 m³ = 1,22 € zzgl. 7 % MwSt</t>
  </si>
  <si>
    <t>Störfallnummer Wasserwerk am Wochenende</t>
  </si>
  <si>
    <t>0151 / 46172583</t>
  </si>
  <si>
    <t>Wasserwerk Garching</t>
  </si>
  <si>
    <r>
      <rPr>
        <b/>
        <sz val="14"/>
        <color theme="1"/>
        <rFont val="Calibri"/>
        <family val="2"/>
        <scheme val="minor"/>
      </rPr>
      <t>Brunnen Feichten</t>
    </r>
    <r>
      <rPr>
        <sz val="14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Wurde 2000 vorübergehend stillgelegt, Verteilungsprobleme. Versorgung seitdem durch Otting-Pallinger Gruppe</t>
    </r>
  </si>
  <si>
    <r>
      <rPr>
        <b/>
        <sz val="14"/>
        <color theme="1"/>
        <rFont val="Calibri"/>
        <family val="2"/>
        <scheme val="minor"/>
      </rPr>
      <t>Brunnen Edelham</t>
    </r>
    <r>
      <rPr>
        <sz val="11"/>
        <color theme="1"/>
        <rFont val="Calibri"/>
        <family val="2"/>
        <scheme val="minor"/>
      </rPr>
      <t>: Seit 1984 in Betrieb, versorgt 45 Haushalte.</t>
    </r>
  </si>
  <si>
    <t>Altötting, Stadt</t>
  </si>
  <si>
    <t>Burghausen, Stadt</t>
  </si>
  <si>
    <t>Burgkirchen, Gemeinde</t>
  </si>
  <si>
    <t>Emmerting,  Gemeinde</t>
  </si>
  <si>
    <t>Erlbach, Gemeinde</t>
  </si>
  <si>
    <t>Feichten, Gemeinde</t>
  </si>
  <si>
    <t>Garching, Gemeinde</t>
  </si>
  <si>
    <t>Kastl, Gemeinde</t>
  </si>
  <si>
    <t>Marktl, Markt</t>
  </si>
  <si>
    <t>Mehring, Gemeinde</t>
  </si>
  <si>
    <t>Neuötting, Stadt</t>
  </si>
  <si>
    <t>Perach, Gemeinde</t>
  </si>
  <si>
    <t>Pleiskirchen, Gemeinde</t>
  </si>
  <si>
    <t>Reischach, Gemeinde</t>
  </si>
  <si>
    <t>Töging, Stadt</t>
  </si>
  <si>
    <t>Tüßling, Markt</t>
  </si>
  <si>
    <t>Winhöring, Gemeinde</t>
  </si>
  <si>
    <t>WZ "Inn-Salzach-Gruppe"</t>
  </si>
  <si>
    <t>Stammham, Gemeinde</t>
  </si>
  <si>
    <t>Haiming, Gemeinde</t>
  </si>
  <si>
    <t>Kirchweidach, Gemeinde</t>
  </si>
  <si>
    <t>Tyrlaching, Gemeinde</t>
  </si>
  <si>
    <t>Halsbach, Gemeinde</t>
  </si>
  <si>
    <t>Es gibt derzeit drei Wasserverbände, die mehrere Städte, Gemeinden versorgen:</t>
  </si>
  <si>
    <t xml:space="preserve">Wasserzweckverband "Inn-Salzach", mit Alzgern, Marktl, Stammham, Haiming, OMV </t>
  </si>
  <si>
    <t>Gemeinschaftliches Wasserwerk "Altötting - Neuötting - Winhöring", mit Versorgung von AÖ, NÖ, Winhöring</t>
  </si>
  <si>
    <t>Zweckverband zur Wasserversorgung der Otting-Pallinger-Gruppe, mit Halsbach, Kirchweidach, Tyrlaching, Feichten (mit einigen Ausnahmen) und einige Ortsteile von Garching</t>
  </si>
  <si>
    <t>Wasserwerk "Altötting - Neuötting - Winhöring"</t>
  </si>
  <si>
    <t>Otting-Pallinger-Gruppe</t>
  </si>
  <si>
    <t>Hausanschrift:</t>
  </si>
  <si>
    <t>Postanschrift:</t>
  </si>
  <si>
    <t>08666 9888-50</t>
  </si>
  <si>
    <t>www.otting-pallinger-gruppe.de</t>
  </si>
  <si>
    <t>E-Mail:</t>
  </si>
  <si>
    <t>info@otting-pallinger-gruppe.de</t>
  </si>
  <si>
    <t>08629 9884-0; 08629 9884-11</t>
  </si>
  <si>
    <t>www:</t>
  </si>
  <si>
    <t>Brunnenweg 10; 83349 Palling</t>
  </si>
  <si>
    <t>Am Kiesfang 4; 8 3317 Teisendorf</t>
  </si>
  <si>
    <t>WV der Otting-Pallinger Gruppe</t>
  </si>
  <si>
    <t>WW "Altötting - Neuötting - Winhöring"</t>
  </si>
  <si>
    <t xml:space="preserve">Das technische Personal der gemeinschaftlichen Wasserversorgung ist für die </t>
  </si>
  <si>
    <t xml:space="preserve">Bürgerinnen und Bürger über den Bereitschaftsdienst jederzeit unter der </t>
  </si>
  <si>
    <t>Telefonnummer 0151 12150164 erreichbar.</t>
  </si>
  <si>
    <t>Anschrift:</t>
  </si>
  <si>
    <t>Wasserzweckverband "Inn-Salzach"</t>
  </si>
  <si>
    <t>Burgkirchen:</t>
  </si>
  <si>
    <t>Im Ortsteil Hirten sorgen die Tucher- und Wergerer Quelle, sowie der Behälter Briel, das die Versorgung mit unbehandeltem Wasser auch rund um die Uhr sichergestellt ist.</t>
  </si>
  <si>
    <t xml:space="preserve">Das Burgkirchner Trinkwasser wird aus den Brunnen im Forst Kastl und Raitenhaslach gepumpt, im </t>
  </si>
  <si>
    <t>Hochbehälter Eschlberg gespeichert und über viele Leitungen bis zu Ihnen ins Haus verteilt.</t>
  </si>
  <si>
    <t>Versorgung mit unbehandeltem Wasser auch rund um die Uhr sichergestellt ist.</t>
  </si>
  <si>
    <t>2017: Trinkwasser nur aus Raitenhaslach</t>
  </si>
  <si>
    <t>Kastl:</t>
  </si>
  <si>
    <r>
      <rPr>
        <b/>
        <sz val="11"/>
        <color theme="1"/>
        <rFont val="Calibri"/>
        <family val="2"/>
        <scheme val="minor"/>
      </rPr>
      <t>Tüssling</t>
    </r>
    <r>
      <rPr>
        <sz val="11"/>
        <color theme="1"/>
        <rFont val="Calibri"/>
        <family val="2"/>
        <scheme val="minor"/>
      </rPr>
      <t xml:space="preserve"> bekommt Trinkwasser aus Kastl</t>
    </r>
  </si>
  <si>
    <r>
      <rPr>
        <b/>
        <sz val="11"/>
        <color theme="1"/>
        <rFont val="Calibri"/>
        <family val="2"/>
        <scheme val="minor"/>
      </rPr>
      <t>Tüssling</t>
    </r>
    <r>
      <rPr>
        <sz val="11"/>
        <color theme="1"/>
        <rFont val="Calibri"/>
        <family val="2"/>
        <scheme val="minor"/>
      </rPr>
      <t xml:space="preserve"> bekommt Trinkwasser aus </t>
    </r>
    <r>
      <rPr>
        <b/>
        <sz val="11"/>
        <color theme="1"/>
        <rFont val="Calibri"/>
        <family val="2"/>
        <scheme val="minor"/>
      </rPr>
      <t>Kastl</t>
    </r>
  </si>
  <si>
    <t>Unterneukirchen betreibt zwei Brunnen</t>
  </si>
  <si>
    <t>Alzgern, Brunnen I</t>
  </si>
  <si>
    <t>Alzgern, Brunnen II</t>
  </si>
  <si>
    <t>Neuötting, Brunnen I</t>
  </si>
  <si>
    <t>Neuötting, Brunnen II</t>
  </si>
  <si>
    <t>Erster Wert vom 19. 5. 1981 wurde gelöscht (sehr niedrig!)</t>
  </si>
  <si>
    <t>7. Um von einem Datum mit Uhrzeit</t>
  </si>
  <si>
    <t xml:space="preserve">zu einem ohne Uhrzeit zu kommen, kann man mit dem Befehl </t>
  </si>
  <si>
    <t>"=+I13-XX:XX"</t>
  </si>
  <si>
    <t>die Uhrzeit weglöschen, dann kann man leicht ein Diagramm zeichnen</t>
  </si>
  <si>
    <t xml:space="preserve"> X-Achsenabschnitt. Die Grafiken kann man deshalb übereinanderlegen. Das Maximum der Y-Achse ist immer 60 mg/l Nitrat, </t>
  </si>
  <si>
    <t>um auch einzelne Werte, die den gesetzlichen Grenzwert von 50 mg/l überschreiten, abbilden zu können.</t>
  </si>
  <si>
    <t>8. Die Y-Achse ist vom 1.1. 1970 ("25569") bis zum 1.1.2020 ("43831") skaliert, der Hauptabstand ist "365,25", um die Schaltjahre zu berücksichtigen.</t>
  </si>
  <si>
    <t>Garching, Brunnen Wald</t>
  </si>
  <si>
    <t>Garching, Brunnen Garching I</t>
  </si>
  <si>
    <t>Garching, Brunnen Garching II</t>
  </si>
  <si>
    <t>Garching, Brunnen Mauerberg</t>
  </si>
  <si>
    <t xml:space="preserve">2.2.3 PFOA-Belastung </t>
  </si>
  <si>
    <t xml:space="preserve"> </t>
  </si>
  <si>
    <t>Von der PFOA-Belastung der Böden und des Grundwassers im Umfeld des Chemieparks Gendorf (vgl. Ziff. 2.1.2.2) sind insbesondere die Wassergewinnungsanlagen der Gemeinde Burgkirchen a.d. Alz</t>
  </si>
  <si>
    <t xml:space="preserve"> (Brunnen Forst Kastl), des Wasserzweckverbandes Inn-Salzach (Brunnen 1 und 2, Alzgern), der Städte Alt- und Neuötting (Brunnen Neuötting 1 und 2) sowie der Gemeinde Kastl </t>
  </si>
  <si>
    <t xml:space="preserve">(Brunnen Öttinger Forst 1 und 2) mit ihren jeweiligen Versorgungsgebieten betroffen.  </t>
  </si>
  <si>
    <t>Im Einzugsgebiet der Trinkwasserbrunnen im Öttinger Forst muss in den nächsten Jahren mit steigenden PFOA-Werten in Grund- und Trinkwasser gerechnet werden, wobei die höchsten Konzentrationen</t>
  </si>
  <si>
    <t xml:space="preserve"> nach derzeitigen Erkenntnissen in etwa 15 Jahren erreicht werden und eine signifikante Abnahme der PFOA-Konzentrationen nicht vor 2050 zu erwarten ist. Eine neue Bewertungsgrundlage resultiert </t>
  </si>
  <si>
    <t xml:space="preserve">zudem aus der Neubewertung von PFOA durch die Trinkwasserkommission am Umweltbundesamt, die den Trinkwasserleitwert für PFOA im September 2016 von 0,3 auf 0,1 µg/l abgesenkt hat.  </t>
  </si>
  <si>
    <t xml:space="preserve">Um die Einhaltung des neuen Trinkwasserleitwertes sicherstellen zu können, wurden im Herbst 2016 die Brunnen Neuötting 1 und 2, der Brunnen Öttinger Forst 1 sowie der Brunnen Forst Kastl als </t>
  </si>
  <si>
    <t xml:space="preserve">Übergangslösung vom Netz genommen. Langfristige Versorgungsmöglichkeiten werden derzeit erarbeitet, wobei grundsätzlich mehrere Varianten denkbar sind. Diese reichen von der Errichtung </t>
  </si>
  <si>
    <t xml:space="preserve">neuer Brunnen für jeden Wasserversorger über die Bohrung eines gemeinsamen Brunnens bis hin zur Aufbereitung  des geförderten Brunnenwassers mittels Aktivkohle, so wie dies auf Seiten des </t>
  </si>
  <si>
    <t xml:space="preserve">Wasserzweckverbandes Inn-Salzach bereits seit dem Jahr 2009 praktiziert wird.    </t>
  </si>
  <si>
    <t>PFOA:</t>
  </si>
  <si>
    <t xml:space="preserve">Von der PFOA-Belastung der Böden und des Grundwassers im Umfeld des Chemieparks Gendorf (vgl. Ziff. 2.1.2.2) sind die Wassergewinnungsanlagen der </t>
  </si>
  <si>
    <t xml:space="preserve"> Städte Alt- und Neuötting (Brunnen Neuötting 1 und 2) betroffen. (Umweltbericht LRA, 2017).</t>
  </si>
  <si>
    <t>Von der PFOA-Belastung der Böden und des Grundwassers im Umfeld des Chemieparks Gendorf (vgl. Ziff. 2.1.2.2) sind die Wassergewinnungsanlagen der Gemeinde Burgkirchen a.d. Alz</t>
  </si>
  <si>
    <t>Von der PFOA-Belastung der Böden und des Grundwassers im Umfeld des Chemieparks Gendorf (vgl. Ziff. 2.1.2.2) sind Wassergewinnungsanlagen</t>
  </si>
  <si>
    <t>des Wasserzweckverbandes Inn-Salzach (Brunnen 1 und 2, Alzgern) Betroffen.</t>
  </si>
  <si>
    <t xml:space="preserve">Von der PFOA-Belastung der Böden und des Grundwassers im Umfeld des Chemieparks Gendorf (vgl. Ziff. 2.1.2.2) sind  die Wassergewinnungsanlagen der </t>
  </si>
  <si>
    <t>der Gemeinde Kastl (Brunnen Öttinger Forst 1 und 2) mit ihren jeweiligen Versorgungsgebieten betroffen.  UW-Bericht LRA, 2017</t>
  </si>
  <si>
    <t>Gleich wie Burgkirchen</t>
  </si>
  <si>
    <t>Die Brunnen in der Osterwies förderten früher ebenfalls quartäres Wasser, was aber wegen zunehmender Belastung mit Nitrat und Pflanzenschutzmitteln eingestellt werden musste.</t>
  </si>
  <si>
    <t>Tüssling bezieht anscheinend sein Trinkwasser aus Kastl, ist also wie Kastl von PFOA belastet.</t>
  </si>
  <si>
    <t>Emmerting bekommt sein Trinkwasser aus Burgkirchen. Seit 1958 gibt es einen gemeinsamen Zweckverband.</t>
  </si>
  <si>
    <t xml:space="preserve"> (Brunnen Forst Kastl) betroffen. (UW-Bericht LRA, 2017). </t>
  </si>
  <si>
    <t>Roh- und Trinkwasserproben für eine spezielle PFOA-Messung am 29. 6. 2017 ergaben für ZWV  Kastl, Brunnen I 0,34 +- 0,068 und für Brunnen II 0,15 +-0,03 ug/l.</t>
  </si>
  <si>
    <t>für Trinkwasser (Kastl, Wasserwerk) 0,13+-0,027, d.h. das Kastler Trinkwasser ist höher als der Leitwert belastet. Vielleicht wird inzwischen mit mehr unbelastetem Wasser abgemischt.</t>
  </si>
  <si>
    <t xml:space="preserve">Emmerting bekommt sein Trinkwasser aus Burgkirchen. Seit 1958 gibt es einen gemeinsamen Zweckverband. Laut CSU-Antrag an LRA-Kreistag </t>
  </si>
  <si>
    <t>wurde 11/2016 die belastete Quelle abgestellt und nur noch aus Raitenhaslach gefördert.</t>
  </si>
  <si>
    <t>11. 2017: Der WZV hat für die Aktivkohlefilter bis heute die Betriebskosten übernommen, was sich wohl auf den Wasserpreis niedergeschlagen hat (Evelyn Sommer)</t>
  </si>
  <si>
    <t xml:space="preserve">Burgkirchen hat seit 2006 Wasser aus dem Brunnen Forst Kastl und dem Brunnen Raitenhaslach III im Verhältnis 1:2 im </t>
  </si>
  <si>
    <t>Hochbehälter Eschlberg gemischt.</t>
  </si>
  <si>
    <t xml:space="preserve">Hr. Armstorfer hat glaubhaft versichert, dass er bisher nichts von einem Minimierunggebot für PFOA gewusst hat. Neben </t>
  </si>
  <si>
    <t xml:space="preserve">dem von Greenpeace gemessenen Wert von 0,149 in 2006 berichtete Hr. Armstorfer von einem Wert 0,11 im Hochbehälter </t>
  </si>
  <si>
    <t xml:space="preserve">Eschlberg im Jahr 2011. Wenn er den Zielwert 0,1 gewusst hätte, dann hätte er relativ einfach das Mischungsverhältnis </t>
  </si>
  <si>
    <t xml:space="preserve">schon sehr viel früher ändern können bis hin zu einer Versorgung nur noch aus Raitenhaslach, was ja dann in 2016 auch so </t>
  </si>
  <si>
    <t xml:space="preserve">realisiert wurde. Nach seiner Ausssgae hätte er das auch schon früher machen können, wenn er eine solcher Vorgabe </t>
  </si>
  <si>
    <t>bekommen hätte. Es wäre eben keine solche Direktive aus dem Landratsamt gekommen.</t>
  </si>
  <si>
    <t xml:space="preserve">Das LRA wusste aber ganz genau von dem Minimierungsgebot, stand ja auch in dem Brief von Greenpeace aus 2006. </t>
  </si>
  <si>
    <t>Sie wussten es aber sicher auch ohne Greenpeace, stand ja explizit in der Bewertung der Trinkwasserkommission.</t>
  </si>
  <si>
    <t xml:space="preserve">Fazit: Burgkirchen hätte schon sehr viel früher für Mehring, Emmerting und Burgkirchen den PFOA Gehalt senken oder </t>
  </si>
  <si>
    <t>sogar vermeiden können, wenn sie vom LRA auf  das Minimierungsgebot der Trinkwasserkommission hingewiesen worden wären.</t>
  </si>
  <si>
    <t>Aus einer Unterredung (Dr. H. Lundt):</t>
  </si>
  <si>
    <t>PNP vom 28. 11. 2017:  "Im gesperrten Brunnen I habe der Höchstwert (PFOA) im August 2016 bei 0,475 ug/l gelegen. Beim Brunnen II habe man von</t>
  </si>
  <si>
    <t xml:space="preserve"> Juni 2015 bis November 2016 einen Anstieg auf 0,111 ug festgestellt. Die letzte Netzprobe vom Juni 2017 wiese 0,14 ug aus. Die derzeit laufende </t>
  </si>
  <si>
    <t xml:space="preserve">Versuchsbohrung zeige bis zu einer Tiefe von 45 m eine hohe PFOA und Nitratkonzentration. Ab 75 m seien die Werte mit 0,02 ug PFOA und </t>
  </si>
  <si>
    <t>1,4 mg Nitrat deutlich besser. Allein die Eisen- und Manganwerte seien leicht erhöht. An der Kreuzung "Kastler Weg" und "Schilcher-Geräumt"</t>
  </si>
  <si>
    <t xml:space="preserve"> westlich von Edmaier werde die neue Aktivkohlefilteranlage errichtet.</t>
  </si>
  <si>
    <t xml:space="preserve">Und der letzte Satz: "Mitterer bedauerte ausdrücklich, dass Bund und Regierung die Gemeinde bei der seit langem bekannten PFOA-Problematik </t>
  </si>
  <si>
    <t>allein gelassen hätten, er habe eine deutlich größere Hilfestellung erwartet."</t>
  </si>
  <si>
    <t>Nach der Senkung des Leitwertes für PFOA auf 0,1 ug/l wurden die beiden Brunnen im Kastler Forst abgeschaltet.</t>
  </si>
  <si>
    <t>PFOA-Untersuchungen: Weilhartsforst (Messung vom 22. 11. 2017: &lt; 0,01ug/l); Raitenhaslach: Brunnen 1 &lt; 0,2 ug/l; Brunnen 2 &lt; 0,1 ug/l)</t>
  </si>
  <si>
    <t xml:space="preserve">PNP, 9. 12. 2017: Nitratwert ca. 20 mg/l; PFOA/PFOS und PSM nicht nachweisbar, </t>
  </si>
  <si>
    <r>
      <rPr>
        <b/>
        <sz val="11"/>
        <color theme="1"/>
        <rFont val="Calibri"/>
        <family val="2"/>
        <scheme val="minor"/>
      </rPr>
      <t>PNP, 10. 12. 2017</t>
    </r>
    <r>
      <rPr>
        <sz val="11"/>
        <color theme="1"/>
        <rFont val="Calibri"/>
        <family val="2"/>
        <scheme val="minor"/>
      </rPr>
      <t xml:space="preserve">: Anstieg PFOA im Leitungswasser seit Juni 2017 (0,13) auf 0,14 ug/l; Kindergarten und -krippe bekommen abgefülltes Trinkwasser, </t>
    </r>
  </si>
  <si>
    <t>sehr bedürftigen Familien soll unbürokratisch geholfen werden (BM Mitterer)</t>
  </si>
  <si>
    <r>
      <rPr>
        <b/>
        <sz val="11"/>
        <color theme="1"/>
        <rFont val="Calibri"/>
        <family val="2"/>
        <scheme val="minor"/>
      </rPr>
      <t>PNP 13. 12. 2017</t>
    </r>
    <r>
      <rPr>
        <sz val="11"/>
        <color theme="1"/>
        <rFont val="Calibri"/>
        <family val="2"/>
        <scheme val="minor"/>
      </rPr>
      <t xml:space="preserve">: Leider sind die Nitratwerte im Trinkwasser der beiden Brunnen in der Laimgrube trotz Schutzprogramm (seit 1993; in der obersten </t>
    </r>
  </si>
  <si>
    <t xml:space="preserve">Bodenschicht wurde 2000 nur noch 23 mg/l festgestellt, Kosten ca. 90 000 €) noch immer nicht zurückgegangen; letzte Messungen vom 4. 10. </t>
  </si>
  <si>
    <t>ergaben 39,2 und 41,5 mg/l für Br 1 und 2.</t>
  </si>
  <si>
    <t xml:space="preserve">Nach der Senkung des Leitwertes für PFOA auf 0,1 ug/l wurden die beiden Brunnen im Kastler Forst seit dem 14. 11. 2016 abgeschaltet und nurnoch Raitenhaslacher </t>
  </si>
  <si>
    <t>Wasser verwendet.</t>
  </si>
  <si>
    <t xml:space="preserve">PNP vom 15. 12.: Gertraud Munt (Grüne) hat in einer Gemeinderatssitzung beantragt, die Gemeindeverwaltung solle Eltern davor warnen, mit dem inzwischen </t>
  </si>
  <si>
    <t>PFOA-freien, aber nitrathaltigen Trinkwasser Säuglingsnahrung zu zubereiten. BM Krrichenbauer will bis zu 2018 erwarteten Fertigstellung der Aktivkohlereinigung.</t>
  </si>
  <si>
    <t xml:space="preserve"> keine Nitrat-Diskussion beginnen. Nach u.M. ist das nicht akzeptabel, für Säuglinge liegen maximale Nitratwerte bei 10 mg/l.</t>
  </si>
  <si>
    <r>
      <rPr>
        <b/>
        <sz val="11"/>
        <color theme="1"/>
        <rFont val="Calibri"/>
        <family val="2"/>
        <scheme val="minor"/>
      </rPr>
      <t>PNP, 18. 12. 2017</t>
    </r>
    <r>
      <rPr>
        <sz val="11"/>
        <color theme="1"/>
        <rFont val="Calibri"/>
        <family val="2"/>
        <scheme val="minor"/>
      </rPr>
      <t>: Tüssling hat Notverbund mit Teising geöffnet; denkt an Wiederinbetriebnahme von Brunnen I.</t>
    </r>
  </si>
  <si>
    <r>
      <rPr>
        <b/>
        <sz val="11"/>
        <color theme="1"/>
        <rFont val="Calibri"/>
        <family val="2"/>
        <scheme val="minor"/>
      </rPr>
      <t>PNP, 21. 2. 2018</t>
    </r>
    <r>
      <rPr>
        <sz val="11"/>
        <color theme="1"/>
        <rFont val="Calibri"/>
        <family val="2"/>
        <scheme val="minor"/>
      </rPr>
      <t>: Seit Montag, 19. 2. 2018 läuft der Brunnen I wieder. Wenn die Aktivkohlefilterung in Kastl in Betrieb geht, soll Brunnen I wieder geschlossen werden.</t>
    </r>
  </si>
  <si>
    <t>PNP vom 24. 2. 2018:</t>
  </si>
  <si>
    <t xml:space="preserve">In den letzten 5 Jahren wurden durchschnittlich 400 000 € verwendet, um Schäden im Leitungsnetz zu reparieren, wenn möglich in der Nacht, damit die dabei </t>
  </si>
  <si>
    <t>notwendigen Wasserabstellungen Betriebe etc. nicht zu stark behinderten.</t>
  </si>
  <si>
    <t>PNP vom 24. 2. 2018</t>
  </si>
  <si>
    <t xml:space="preserve">Antrag zum Neubau der PFOA-Filteranlage soll am 28. 2. in der Sitzung des Bau- und Umweltausschusses gestellt werden, beim Lehneck. </t>
  </si>
  <si>
    <t>Warum erst so spät??</t>
  </si>
  <si>
    <t>PNP vom 24. 2. 2018, fast die ganze Seite 26</t>
  </si>
  <si>
    <t>Es geht um einen Tiefenwasserbrunnen, den Töging bohren will. Die Gemeinderäte überbieten sich mit Hinweisen, seit wann sie schon diesen Tiefenwasser-</t>
  </si>
  <si>
    <t>brunnen fordern. Aus der gleichen Schicht fördert auch der Alt-Neuöttinger Tiefenwasserbrunnen und ein privater der Molkerei Weiding. Es handelt sich um</t>
  </si>
  <si>
    <t xml:space="preserve">ein arthesisches Wasservorkommen, so dass eine Verschmutzung durch höhere Wasserschichten wenig wahrscheinlich ist. Ob nach der Probebohrung auch eine </t>
  </si>
  <si>
    <t>Wasserförderung erlaubt wird, ist nicht wirklich klar.</t>
  </si>
  <si>
    <t>PNP vom 3. 3. 2018</t>
  </si>
  <si>
    <t>In seiner Mittwochssitzung hat der Bauausschuss einstimmig den Neubau einer Filteranlage bei Lehneck beschlossen; Bürgermeister Haugeneder geht davon aus</t>
  </si>
  <si>
    <t xml:space="preserve">dass das Gebäude im November in Betrieb genommen wird, auf einem Grundstück am Emmertinger Weg Richtung Notstromhäusl. </t>
  </si>
  <si>
    <r>
      <rPr>
        <b/>
        <sz val="11"/>
        <color theme="1"/>
        <rFont val="Calibri"/>
        <family val="2"/>
        <scheme val="minor"/>
      </rPr>
      <t>PNP, 28. 7., S. 20</t>
    </r>
    <r>
      <rPr>
        <sz val="11"/>
        <color theme="1"/>
        <rFont val="Calibri"/>
        <family val="2"/>
        <scheme val="minor"/>
      </rPr>
      <t xml:space="preserve">: PFOA-Messwerte haben sich im Bereich des Kindergartens (0,12 ug/l) und der Schule (0,08) leicht gegenüber den letzten </t>
    </r>
  </si>
  <si>
    <t xml:space="preserve">Messungen erhöht; die Werte in Mörmoosen und am Hochbehälter bleiben gleich (0,12 bzw. 0,13). Das LGL misst an den gleichen Stellen </t>
  </si>
  <si>
    <t xml:space="preserve">und kommt im Durchschnitt auf 0,02 mg/l niedrigere Werte. Geschäftsleiter Ernst Gallhauser nennt als Grund für die Unterschiede ev. verschiedene </t>
  </si>
  <si>
    <t>Messlabore bzw. die ev. gestiegene Beimischung aus markteigenen Brunnen.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</si>
</sst>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mmm/\ yy;@"/>
    <numFmt numFmtId="165" formatCode="d/m/yy\ h:mm;@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/>
    <xf numFmtId="0" fontId="8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 applyAlignment="1">
      <alignment horizontal="left" vertical="center" wrapText="1" indent="1"/>
    </xf>
    <xf numFmtId="0" fontId="7" fillId="2" borderId="0" xfId="1" applyFill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Alzgern,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Winhöring"'!$B$11:$B$45</c:f>
              <c:numCache>
                <c:formatCode>m/d/yyyy</c:formatCode>
                <c:ptCount val="35"/>
                <c:pt idx="0">
                  <c:v>25569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33042</c:v>
                </c:pt>
                <c:pt idx="10">
                  <c:v>34121</c:v>
                </c:pt>
                <c:pt idx="11">
                  <c:v>34498</c:v>
                </c:pt>
                <c:pt idx="12">
                  <c:v>35219</c:v>
                </c:pt>
                <c:pt idx="13">
                  <c:v>35583</c:v>
                </c:pt>
                <c:pt idx="14">
                  <c:v>35671</c:v>
                </c:pt>
                <c:pt idx="15">
                  <c:v>35948</c:v>
                </c:pt>
                <c:pt idx="16">
                  <c:v>36325.333333333336</c:v>
                </c:pt>
                <c:pt idx="17">
                  <c:v>36690</c:v>
                </c:pt>
                <c:pt idx="18">
                  <c:v>37053.375</c:v>
                </c:pt>
                <c:pt idx="19">
                  <c:v>37424.395833333336</c:v>
                </c:pt>
                <c:pt idx="20">
                  <c:v>37795.34375</c:v>
                </c:pt>
                <c:pt idx="21">
                  <c:v>38155.385416666664</c:v>
                </c:pt>
                <c:pt idx="22">
                  <c:v>38530.635416666664</c:v>
                </c:pt>
                <c:pt idx="23">
                  <c:v>38887.375</c:v>
                </c:pt>
                <c:pt idx="24">
                  <c:v>39258</c:v>
                </c:pt>
                <c:pt idx="25">
                  <c:v>39608</c:v>
                </c:pt>
                <c:pt idx="26">
                  <c:v>39987.34375</c:v>
                </c:pt>
                <c:pt idx="27">
                  <c:v>40357</c:v>
                </c:pt>
                <c:pt idx="28">
                  <c:v>40702.572916666664</c:v>
                </c:pt>
                <c:pt idx="29">
                  <c:v>41071.375</c:v>
                </c:pt>
                <c:pt idx="30">
                  <c:v>41428.583333333336</c:v>
                </c:pt>
                <c:pt idx="31">
                  <c:v>41793.625</c:v>
                </c:pt>
                <c:pt idx="32">
                  <c:v>42163.583333333336</c:v>
                </c:pt>
                <c:pt idx="33">
                  <c:v>42529.59375</c:v>
                </c:pt>
                <c:pt idx="34">
                  <c:v>43831</c:v>
                </c:pt>
              </c:numCache>
            </c:numRef>
          </c:xVal>
          <c:yVal>
            <c:numRef>
              <c:f>'WW "AÖ NÖ Winhöring"'!$C$11:$C$45</c:f>
              <c:numCache>
                <c:formatCode>General</c:formatCode>
                <c:ptCount val="35"/>
                <c:pt idx="1">
                  <c:v>21</c:v>
                </c:pt>
                <c:pt idx="2">
                  <c:v>15.1</c:v>
                </c:pt>
                <c:pt idx="3">
                  <c:v>16.2</c:v>
                </c:pt>
                <c:pt idx="4">
                  <c:v>16.5</c:v>
                </c:pt>
                <c:pt idx="5">
                  <c:v>22</c:v>
                </c:pt>
                <c:pt idx="6">
                  <c:v>16</c:v>
                </c:pt>
                <c:pt idx="7">
                  <c:v>29</c:v>
                </c:pt>
                <c:pt idx="8">
                  <c:v>20</c:v>
                </c:pt>
                <c:pt idx="9">
                  <c:v>23</c:v>
                </c:pt>
                <c:pt idx="10">
                  <c:v>30</c:v>
                </c:pt>
                <c:pt idx="11">
                  <c:v>27</c:v>
                </c:pt>
                <c:pt idx="12">
                  <c:v>17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29</c:v>
                </c:pt>
                <c:pt idx="21">
                  <c:v>29.9</c:v>
                </c:pt>
                <c:pt idx="22">
                  <c:v>32.200000000000003</c:v>
                </c:pt>
                <c:pt idx="23">
                  <c:v>29.4</c:v>
                </c:pt>
                <c:pt idx="24">
                  <c:v>31.6</c:v>
                </c:pt>
                <c:pt idx="25">
                  <c:v>33.1</c:v>
                </c:pt>
                <c:pt idx="26">
                  <c:v>33.200000000000003</c:v>
                </c:pt>
                <c:pt idx="27">
                  <c:v>33.4</c:v>
                </c:pt>
                <c:pt idx="28">
                  <c:v>31.5</c:v>
                </c:pt>
                <c:pt idx="29">
                  <c:v>29.7</c:v>
                </c:pt>
                <c:pt idx="30">
                  <c:v>28.7</c:v>
                </c:pt>
                <c:pt idx="31">
                  <c:v>31.2</c:v>
                </c:pt>
                <c:pt idx="32">
                  <c:v>32.1</c:v>
                </c:pt>
                <c:pt idx="33">
                  <c:v>31.9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EB-4EF1-9C6D-B9781E4C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93976"/>
        <c:axId val="283687744"/>
      </c:scatterChart>
      <c:valAx>
        <c:axId val="283693976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87744"/>
        <c:crosses val="autoZero"/>
        <c:crossBetween val="midCat"/>
        <c:majorUnit val="3652.5"/>
      </c:valAx>
      <c:valAx>
        <c:axId val="2836877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3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Burghausen, Laimgrube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Burghausen!$A$76:$A$143</c:f>
              <c:numCache>
                <c:formatCode>[$-407]mmm/\ yy;@</c:formatCode>
                <c:ptCount val="68"/>
                <c:pt idx="0">
                  <c:v>32399</c:v>
                </c:pt>
                <c:pt idx="1">
                  <c:v>32581</c:v>
                </c:pt>
                <c:pt idx="2">
                  <c:v>32640</c:v>
                </c:pt>
                <c:pt idx="3">
                  <c:v>32699</c:v>
                </c:pt>
                <c:pt idx="4">
                  <c:v>32736</c:v>
                </c:pt>
                <c:pt idx="5">
                  <c:v>32763</c:v>
                </c:pt>
                <c:pt idx="6">
                  <c:v>32791</c:v>
                </c:pt>
                <c:pt idx="7">
                  <c:v>32825</c:v>
                </c:pt>
                <c:pt idx="8">
                  <c:v>32853</c:v>
                </c:pt>
                <c:pt idx="9">
                  <c:v>32888</c:v>
                </c:pt>
                <c:pt idx="10">
                  <c:v>32916</c:v>
                </c:pt>
                <c:pt idx="11">
                  <c:v>32946</c:v>
                </c:pt>
                <c:pt idx="12">
                  <c:v>32972</c:v>
                </c:pt>
                <c:pt idx="13">
                  <c:v>33007</c:v>
                </c:pt>
                <c:pt idx="14">
                  <c:v>33044</c:v>
                </c:pt>
                <c:pt idx="15">
                  <c:v>33064</c:v>
                </c:pt>
                <c:pt idx="16">
                  <c:v>33128</c:v>
                </c:pt>
                <c:pt idx="17">
                  <c:v>33162</c:v>
                </c:pt>
                <c:pt idx="18">
                  <c:v>33191</c:v>
                </c:pt>
                <c:pt idx="19">
                  <c:v>33204</c:v>
                </c:pt>
                <c:pt idx="20">
                  <c:v>33218</c:v>
                </c:pt>
                <c:pt idx="21">
                  <c:v>33252</c:v>
                </c:pt>
                <c:pt idx="22">
                  <c:v>33282</c:v>
                </c:pt>
                <c:pt idx="23">
                  <c:v>33310</c:v>
                </c:pt>
                <c:pt idx="24">
                  <c:v>33373</c:v>
                </c:pt>
                <c:pt idx="25">
                  <c:v>33434</c:v>
                </c:pt>
                <c:pt idx="26">
                  <c:v>33490</c:v>
                </c:pt>
                <c:pt idx="27">
                  <c:v>33639</c:v>
                </c:pt>
                <c:pt idx="28">
                  <c:v>33679</c:v>
                </c:pt>
                <c:pt idx="29">
                  <c:v>33728</c:v>
                </c:pt>
                <c:pt idx="30">
                  <c:v>33793</c:v>
                </c:pt>
                <c:pt idx="31">
                  <c:v>33892</c:v>
                </c:pt>
                <c:pt idx="32">
                  <c:v>33903</c:v>
                </c:pt>
                <c:pt idx="33">
                  <c:v>34102</c:v>
                </c:pt>
                <c:pt idx="34">
                  <c:v>34122</c:v>
                </c:pt>
                <c:pt idx="35">
                  <c:v>34276</c:v>
                </c:pt>
                <c:pt idx="36">
                  <c:v>34459</c:v>
                </c:pt>
                <c:pt idx="37">
                  <c:v>34680</c:v>
                </c:pt>
                <c:pt idx="38">
                  <c:v>34842</c:v>
                </c:pt>
                <c:pt idx="39">
                  <c:v>34991</c:v>
                </c:pt>
                <c:pt idx="40">
                  <c:v>35192</c:v>
                </c:pt>
                <c:pt idx="41">
                  <c:v>35375</c:v>
                </c:pt>
                <c:pt idx="42">
                  <c:v>35571</c:v>
                </c:pt>
                <c:pt idx="43">
                  <c:v>35773</c:v>
                </c:pt>
                <c:pt idx="44">
                  <c:v>35829</c:v>
                </c:pt>
                <c:pt idx="45">
                  <c:v>35930</c:v>
                </c:pt>
                <c:pt idx="46">
                  <c:v>35984</c:v>
                </c:pt>
                <c:pt idx="47">
                  <c:v>36467</c:v>
                </c:pt>
                <c:pt idx="48">
                  <c:v>36648</c:v>
                </c:pt>
                <c:pt idx="49">
                  <c:v>36846</c:v>
                </c:pt>
                <c:pt idx="50">
                  <c:v>37021</c:v>
                </c:pt>
                <c:pt idx="51">
                  <c:v>37223</c:v>
                </c:pt>
                <c:pt idx="52">
                  <c:v>37389</c:v>
                </c:pt>
                <c:pt idx="53">
                  <c:v>37565</c:v>
                </c:pt>
                <c:pt idx="54">
                  <c:v>37727</c:v>
                </c:pt>
                <c:pt idx="55">
                  <c:v>38111</c:v>
                </c:pt>
                <c:pt idx="56">
                  <c:v>38474</c:v>
                </c:pt>
                <c:pt idx="57">
                  <c:v>38839</c:v>
                </c:pt>
                <c:pt idx="58">
                  <c:v>39210</c:v>
                </c:pt>
                <c:pt idx="59">
                  <c:v>39573</c:v>
                </c:pt>
                <c:pt idx="60">
                  <c:v>39937</c:v>
                </c:pt>
                <c:pt idx="61">
                  <c:v>40303</c:v>
                </c:pt>
                <c:pt idx="62">
                  <c:v>40666</c:v>
                </c:pt>
                <c:pt idx="63">
                  <c:v>41037</c:v>
                </c:pt>
                <c:pt idx="64">
                  <c:v>41400</c:v>
                </c:pt>
                <c:pt idx="65">
                  <c:v>41772</c:v>
                </c:pt>
                <c:pt idx="66">
                  <c:v>42122</c:v>
                </c:pt>
                <c:pt idx="67">
                  <c:v>42633</c:v>
                </c:pt>
              </c:numCache>
            </c:numRef>
          </c:xVal>
          <c:yVal>
            <c:numRef>
              <c:f>Burghausen!$B$76:$B$143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6-4B52-A8FA-697AAFD317F3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Burghausen!$A$76:$A$143</c:f>
              <c:numCache>
                <c:formatCode>[$-407]mmm/\ yy;@</c:formatCode>
                <c:ptCount val="68"/>
                <c:pt idx="0">
                  <c:v>32399</c:v>
                </c:pt>
                <c:pt idx="1">
                  <c:v>32581</c:v>
                </c:pt>
                <c:pt idx="2">
                  <c:v>32640</c:v>
                </c:pt>
                <c:pt idx="3">
                  <c:v>32699</c:v>
                </c:pt>
                <c:pt idx="4">
                  <c:v>32736</c:v>
                </c:pt>
                <c:pt idx="5">
                  <c:v>32763</c:v>
                </c:pt>
                <c:pt idx="6">
                  <c:v>32791</c:v>
                </c:pt>
                <c:pt idx="7">
                  <c:v>32825</c:v>
                </c:pt>
                <c:pt idx="8">
                  <c:v>32853</c:v>
                </c:pt>
                <c:pt idx="9">
                  <c:v>32888</c:v>
                </c:pt>
                <c:pt idx="10">
                  <c:v>32916</c:v>
                </c:pt>
                <c:pt idx="11">
                  <c:v>32946</c:v>
                </c:pt>
                <c:pt idx="12">
                  <c:v>32972</c:v>
                </c:pt>
                <c:pt idx="13">
                  <c:v>33007</c:v>
                </c:pt>
                <c:pt idx="14">
                  <c:v>33044</c:v>
                </c:pt>
                <c:pt idx="15">
                  <c:v>33064</c:v>
                </c:pt>
                <c:pt idx="16">
                  <c:v>33128</c:v>
                </c:pt>
                <c:pt idx="17">
                  <c:v>33162</c:v>
                </c:pt>
                <c:pt idx="18">
                  <c:v>33191</c:v>
                </c:pt>
                <c:pt idx="19">
                  <c:v>33204</c:v>
                </c:pt>
                <c:pt idx="20">
                  <c:v>33218</c:v>
                </c:pt>
                <c:pt idx="21">
                  <c:v>33252</c:v>
                </c:pt>
                <c:pt idx="22">
                  <c:v>33282</c:v>
                </c:pt>
                <c:pt idx="23">
                  <c:v>33310</c:v>
                </c:pt>
                <c:pt idx="24">
                  <c:v>33373</c:v>
                </c:pt>
                <c:pt idx="25">
                  <c:v>33434</c:v>
                </c:pt>
                <c:pt idx="26">
                  <c:v>33490</c:v>
                </c:pt>
                <c:pt idx="27">
                  <c:v>33639</c:v>
                </c:pt>
                <c:pt idx="28">
                  <c:v>33679</c:v>
                </c:pt>
                <c:pt idx="29">
                  <c:v>33728</c:v>
                </c:pt>
                <c:pt idx="30">
                  <c:v>33793</c:v>
                </c:pt>
                <c:pt idx="31">
                  <c:v>33892</c:v>
                </c:pt>
                <c:pt idx="32">
                  <c:v>33903</c:v>
                </c:pt>
                <c:pt idx="33">
                  <c:v>34102</c:v>
                </c:pt>
                <c:pt idx="34">
                  <c:v>34122</c:v>
                </c:pt>
                <c:pt idx="35">
                  <c:v>34276</c:v>
                </c:pt>
                <c:pt idx="36">
                  <c:v>34459</c:v>
                </c:pt>
                <c:pt idx="37">
                  <c:v>34680</c:v>
                </c:pt>
                <c:pt idx="38">
                  <c:v>34842</c:v>
                </c:pt>
                <c:pt idx="39">
                  <c:v>34991</c:v>
                </c:pt>
                <c:pt idx="40">
                  <c:v>35192</c:v>
                </c:pt>
                <c:pt idx="41">
                  <c:v>35375</c:v>
                </c:pt>
                <c:pt idx="42">
                  <c:v>35571</c:v>
                </c:pt>
                <c:pt idx="43">
                  <c:v>35773</c:v>
                </c:pt>
                <c:pt idx="44">
                  <c:v>35829</c:v>
                </c:pt>
                <c:pt idx="45">
                  <c:v>35930</c:v>
                </c:pt>
                <c:pt idx="46">
                  <c:v>35984</c:v>
                </c:pt>
                <c:pt idx="47">
                  <c:v>36467</c:v>
                </c:pt>
                <c:pt idx="48">
                  <c:v>36648</c:v>
                </c:pt>
                <c:pt idx="49">
                  <c:v>36846</c:v>
                </c:pt>
                <c:pt idx="50">
                  <c:v>37021</c:v>
                </c:pt>
                <c:pt idx="51">
                  <c:v>37223</c:v>
                </c:pt>
                <c:pt idx="52">
                  <c:v>37389</c:v>
                </c:pt>
                <c:pt idx="53">
                  <c:v>37565</c:v>
                </c:pt>
                <c:pt idx="54">
                  <c:v>37727</c:v>
                </c:pt>
                <c:pt idx="55">
                  <c:v>38111</c:v>
                </c:pt>
                <c:pt idx="56">
                  <c:v>38474</c:v>
                </c:pt>
                <c:pt idx="57">
                  <c:v>38839</c:v>
                </c:pt>
                <c:pt idx="58">
                  <c:v>39210</c:v>
                </c:pt>
                <c:pt idx="59">
                  <c:v>39573</c:v>
                </c:pt>
                <c:pt idx="60">
                  <c:v>39937</c:v>
                </c:pt>
                <c:pt idx="61">
                  <c:v>40303</c:v>
                </c:pt>
                <c:pt idx="62">
                  <c:v>40666</c:v>
                </c:pt>
                <c:pt idx="63">
                  <c:v>41037</c:v>
                </c:pt>
                <c:pt idx="64">
                  <c:v>41400</c:v>
                </c:pt>
                <c:pt idx="65">
                  <c:v>41772</c:v>
                </c:pt>
                <c:pt idx="66">
                  <c:v>42122</c:v>
                </c:pt>
                <c:pt idx="67">
                  <c:v>42633</c:v>
                </c:pt>
              </c:numCache>
            </c:numRef>
          </c:xVal>
          <c:yVal>
            <c:numRef>
              <c:f>Burghausen!$C$76:$C$143</c:f>
              <c:numCache>
                <c:formatCode>General</c:formatCode>
                <c:ptCount val="68"/>
                <c:pt idx="0">
                  <c:v>33.9</c:v>
                </c:pt>
                <c:pt idx="1">
                  <c:v>41.5</c:v>
                </c:pt>
                <c:pt idx="2">
                  <c:v>37.4</c:v>
                </c:pt>
                <c:pt idx="3">
                  <c:v>36.9</c:v>
                </c:pt>
                <c:pt idx="4">
                  <c:v>34.9</c:v>
                </c:pt>
                <c:pt idx="5">
                  <c:v>36.299999999999997</c:v>
                </c:pt>
                <c:pt idx="6">
                  <c:v>35.9</c:v>
                </c:pt>
                <c:pt idx="7">
                  <c:v>35.9</c:v>
                </c:pt>
                <c:pt idx="8">
                  <c:v>39.799999999999997</c:v>
                </c:pt>
                <c:pt idx="9">
                  <c:v>37.299999999999997</c:v>
                </c:pt>
                <c:pt idx="10">
                  <c:v>37.799999999999997</c:v>
                </c:pt>
                <c:pt idx="11">
                  <c:v>35.200000000000003</c:v>
                </c:pt>
                <c:pt idx="12">
                  <c:v>35.6</c:v>
                </c:pt>
                <c:pt idx="13">
                  <c:v>35.4</c:v>
                </c:pt>
                <c:pt idx="14">
                  <c:v>36.5</c:v>
                </c:pt>
                <c:pt idx="15">
                  <c:v>35.5</c:v>
                </c:pt>
                <c:pt idx="16">
                  <c:v>35.799999999999997</c:v>
                </c:pt>
                <c:pt idx="17">
                  <c:v>35.799999999999997</c:v>
                </c:pt>
                <c:pt idx="18">
                  <c:v>36.4</c:v>
                </c:pt>
                <c:pt idx="19">
                  <c:v>36.6</c:v>
                </c:pt>
                <c:pt idx="20">
                  <c:v>36.799999999999997</c:v>
                </c:pt>
                <c:pt idx="21">
                  <c:v>36.6</c:v>
                </c:pt>
                <c:pt idx="22">
                  <c:v>33.5</c:v>
                </c:pt>
                <c:pt idx="23">
                  <c:v>36.9</c:v>
                </c:pt>
                <c:pt idx="24">
                  <c:v>36.9</c:v>
                </c:pt>
                <c:pt idx="25">
                  <c:v>36.299999999999997</c:v>
                </c:pt>
                <c:pt idx="26">
                  <c:v>36.200000000000003</c:v>
                </c:pt>
                <c:pt idx="27">
                  <c:v>36.1</c:v>
                </c:pt>
                <c:pt idx="28">
                  <c:v>37.299999999999997</c:v>
                </c:pt>
                <c:pt idx="29">
                  <c:v>37.1</c:v>
                </c:pt>
                <c:pt idx="30">
                  <c:v>35.9</c:v>
                </c:pt>
                <c:pt idx="31">
                  <c:v>36.700000000000003</c:v>
                </c:pt>
                <c:pt idx="32">
                  <c:v>36.799999999999997</c:v>
                </c:pt>
                <c:pt idx="33">
                  <c:v>39.4</c:v>
                </c:pt>
                <c:pt idx="34">
                  <c:v>37.799999999999997</c:v>
                </c:pt>
                <c:pt idx="35">
                  <c:v>37.9</c:v>
                </c:pt>
                <c:pt idx="36">
                  <c:v>38.799999999999997</c:v>
                </c:pt>
                <c:pt idx="37">
                  <c:v>39.1</c:v>
                </c:pt>
                <c:pt idx="38">
                  <c:v>39</c:v>
                </c:pt>
                <c:pt idx="39">
                  <c:v>39.9</c:v>
                </c:pt>
                <c:pt idx="40">
                  <c:v>39</c:v>
                </c:pt>
                <c:pt idx="41">
                  <c:v>38.799999999999997</c:v>
                </c:pt>
                <c:pt idx="42">
                  <c:v>39.200000000000003</c:v>
                </c:pt>
                <c:pt idx="43">
                  <c:v>41.4</c:v>
                </c:pt>
                <c:pt idx="44">
                  <c:v>41.6</c:v>
                </c:pt>
                <c:pt idx="45">
                  <c:v>39.5</c:v>
                </c:pt>
                <c:pt idx="46">
                  <c:v>40.1</c:v>
                </c:pt>
                <c:pt idx="47">
                  <c:v>40.200000000000003</c:v>
                </c:pt>
                <c:pt idx="48">
                  <c:v>40.6</c:v>
                </c:pt>
                <c:pt idx="49">
                  <c:v>40.5</c:v>
                </c:pt>
                <c:pt idx="50">
                  <c:v>40.200000000000003</c:v>
                </c:pt>
                <c:pt idx="51">
                  <c:v>39</c:v>
                </c:pt>
                <c:pt idx="52">
                  <c:v>40.299999999999997</c:v>
                </c:pt>
                <c:pt idx="53">
                  <c:v>40.1</c:v>
                </c:pt>
                <c:pt idx="54">
                  <c:v>40.5</c:v>
                </c:pt>
                <c:pt idx="55">
                  <c:v>40.4</c:v>
                </c:pt>
                <c:pt idx="56">
                  <c:v>39.4</c:v>
                </c:pt>
                <c:pt idx="57">
                  <c:v>41.1</c:v>
                </c:pt>
                <c:pt idx="58">
                  <c:v>36.700000000000003</c:v>
                </c:pt>
                <c:pt idx="59">
                  <c:v>38.4</c:v>
                </c:pt>
                <c:pt idx="60">
                  <c:v>40.1</c:v>
                </c:pt>
                <c:pt idx="61">
                  <c:v>38.799999999999997</c:v>
                </c:pt>
                <c:pt idx="62">
                  <c:v>37.799999999999997</c:v>
                </c:pt>
                <c:pt idx="63">
                  <c:v>37.5</c:v>
                </c:pt>
                <c:pt idx="64">
                  <c:v>39</c:v>
                </c:pt>
                <c:pt idx="65">
                  <c:v>40</c:v>
                </c:pt>
                <c:pt idx="66">
                  <c:v>39.4</c:v>
                </c:pt>
                <c:pt idx="6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36-4B52-A8FA-697AAFD31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786760"/>
        <c:axId val="537787088"/>
      </c:scatterChart>
      <c:valAx>
        <c:axId val="53778676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7787088"/>
        <c:crosses val="autoZero"/>
        <c:crossBetween val="midCat"/>
        <c:majorUnit val="3652.5"/>
        <c:minorUnit val="365.25"/>
      </c:valAx>
      <c:valAx>
        <c:axId val="53778708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7786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Burghausen, Laimgrube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Burghausen!$B$5:$B$72</c:f>
              <c:numCache>
                <c:formatCode>[$-407]mmm/\ yy;@</c:formatCode>
                <c:ptCount val="68"/>
                <c:pt idx="0">
                  <c:v>32227</c:v>
                </c:pt>
                <c:pt idx="1">
                  <c:v>32399</c:v>
                </c:pt>
                <c:pt idx="2">
                  <c:v>32581</c:v>
                </c:pt>
                <c:pt idx="3">
                  <c:v>32640</c:v>
                </c:pt>
                <c:pt idx="4">
                  <c:v>32699</c:v>
                </c:pt>
                <c:pt idx="5">
                  <c:v>32736</c:v>
                </c:pt>
                <c:pt idx="6">
                  <c:v>32763</c:v>
                </c:pt>
                <c:pt idx="7">
                  <c:v>32791</c:v>
                </c:pt>
                <c:pt idx="8">
                  <c:v>32825</c:v>
                </c:pt>
                <c:pt idx="9">
                  <c:v>32853</c:v>
                </c:pt>
                <c:pt idx="10">
                  <c:v>32888</c:v>
                </c:pt>
                <c:pt idx="11">
                  <c:v>32916</c:v>
                </c:pt>
                <c:pt idx="12">
                  <c:v>32946</c:v>
                </c:pt>
                <c:pt idx="13">
                  <c:v>32972</c:v>
                </c:pt>
                <c:pt idx="14">
                  <c:v>33007</c:v>
                </c:pt>
                <c:pt idx="15">
                  <c:v>33044</c:v>
                </c:pt>
                <c:pt idx="16">
                  <c:v>33064</c:v>
                </c:pt>
                <c:pt idx="17">
                  <c:v>33128</c:v>
                </c:pt>
                <c:pt idx="18">
                  <c:v>33162</c:v>
                </c:pt>
                <c:pt idx="19">
                  <c:v>33191</c:v>
                </c:pt>
                <c:pt idx="20">
                  <c:v>33204</c:v>
                </c:pt>
                <c:pt idx="21">
                  <c:v>33218</c:v>
                </c:pt>
                <c:pt idx="22">
                  <c:v>33252</c:v>
                </c:pt>
                <c:pt idx="23">
                  <c:v>33282</c:v>
                </c:pt>
                <c:pt idx="24">
                  <c:v>33434</c:v>
                </c:pt>
                <c:pt idx="25">
                  <c:v>33490</c:v>
                </c:pt>
                <c:pt idx="26">
                  <c:v>33549</c:v>
                </c:pt>
                <c:pt idx="27">
                  <c:v>33679</c:v>
                </c:pt>
                <c:pt idx="28">
                  <c:v>33728</c:v>
                </c:pt>
                <c:pt idx="29">
                  <c:v>33793</c:v>
                </c:pt>
                <c:pt idx="30">
                  <c:v>33903</c:v>
                </c:pt>
                <c:pt idx="31">
                  <c:v>34102</c:v>
                </c:pt>
                <c:pt idx="32">
                  <c:v>34122</c:v>
                </c:pt>
                <c:pt idx="33">
                  <c:v>34276</c:v>
                </c:pt>
                <c:pt idx="34">
                  <c:v>34459</c:v>
                </c:pt>
                <c:pt idx="35">
                  <c:v>34680</c:v>
                </c:pt>
                <c:pt idx="36">
                  <c:v>34842</c:v>
                </c:pt>
                <c:pt idx="37">
                  <c:v>34991</c:v>
                </c:pt>
                <c:pt idx="38">
                  <c:v>35192</c:v>
                </c:pt>
                <c:pt idx="39">
                  <c:v>35375</c:v>
                </c:pt>
                <c:pt idx="40">
                  <c:v>35571</c:v>
                </c:pt>
                <c:pt idx="41">
                  <c:v>35704</c:v>
                </c:pt>
                <c:pt idx="42">
                  <c:v>35773</c:v>
                </c:pt>
                <c:pt idx="43">
                  <c:v>35829</c:v>
                </c:pt>
                <c:pt idx="44">
                  <c:v>35856</c:v>
                </c:pt>
                <c:pt idx="45">
                  <c:v>35930</c:v>
                </c:pt>
                <c:pt idx="46">
                  <c:v>35984</c:v>
                </c:pt>
                <c:pt idx="47">
                  <c:v>36467</c:v>
                </c:pt>
                <c:pt idx="48">
                  <c:v>36648</c:v>
                </c:pt>
                <c:pt idx="49">
                  <c:v>36846</c:v>
                </c:pt>
                <c:pt idx="50">
                  <c:v>37021</c:v>
                </c:pt>
                <c:pt idx="51">
                  <c:v>37223</c:v>
                </c:pt>
                <c:pt idx="52">
                  <c:v>37389</c:v>
                </c:pt>
                <c:pt idx="53">
                  <c:v>37565</c:v>
                </c:pt>
                <c:pt idx="54">
                  <c:v>37727</c:v>
                </c:pt>
                <c:pt idx="55">
                  <c:v>38111</c:v>
                </c:pt>
                <c:pt idx="56">
                  <c:v>38474</c:v>
                </c:pt>
                <c:pt idx="57">
                  <c:v>38839</c:v>
                </c:pt>
                <c:pt idx="58">
                  <c:v>39210</c:v>
                </c:pt>
                <c:pt idx="59">
                  <c:v>39573</c:v>
                </c:pt>
                <c:pt idx="60">
                  <c:v>39937</c:v>
                </c:pt>
                <c:pt idx="61">
                  <c:v>40303</c:v>
                </c:pt>
                <c:pt idx="62">
                  <c:v>40666</c:v>
                </c:pt>
                <c:pt idx="63">
                  <c:v>41218</c:v>
                </c:pt>
                <c:pt idx="64">
                  <c:v>41400</c:v>
                </c:pt>
                <c:pt idx="65">
                  <c:v>41772</c:v>
                </c:pt>
                <c:pt idx="66">
                  <c:v>42122</c:v>
                </c:pt>
                <c:pt idx="67">
                  <c:v>42633</c:v>
                </c:pt>
              </c:numCache>
            </c:numRef>
          </c:xVal>
          <c:yVal>
            <c:numRef>
              <c:f>Burghausen!$C$5:$C$72</c:f>
              <c:numCache>
                <c:formatCode>General</c:formatCode>
                <c:ptCount val="68"/>
                <c:pt idx="0">
                  <c:v>34.299999999999997</c:v>
                </c:pt>
                <c:pt idx="1">
                  <c:v>34.799999999999997</c:v>
                </c:pt>
                <c:pt idx="2">
                  <c:v>42.5</c:v>
                </c:pt>
                <c:pt idx="3">
                  <c:v>38.700000000000003</c:v>
                </c:pt>
                <c:pt idx="4">
                  <c:v>38.299999999999997</c:v>
                </c:pt>
                <c:pt idx="5">
                  <c:v>36.799999999999997</c:v>
                </c:pt>
                <c:pt idx="6">
                  <c:v>37.9</c:v>
                </c:pt>
                <c:pt idx="7">
                  <c:v>36.5</c:v>
                </c:pt>
                <c:pt idx="8">
                  <c:v>36.799999999999997</c:v>
                </c:pt>
                <c:pt idx="9">
                  <c:v>39.6</c:v>
                </c:pt>
                <c:pt idx="10">
                  <c:v>36.200000000000003</c:v>
                </c:pt>
                <c:pt idx="11">
                  <c:v>37.799999999999997</c:v>
                </c:pt>
                <c:pt idx="12">
                  <c:v>36.299999999999997</c:v>
                </c:pt>
                <c:pt idx="13">
                  <c:v>36.200000000000003</c:v>
                </c:pt>
                <c:pt idx="14">
                  <c:v>36.200000000000003</c:v>
                </c:pt>
                <c:pt idx="15">
                  <c:v>37.299999999999997</c:v>
                </c:pt>
                <c:pt idx="16">
                  <c:v>36.9</c:v>
                </c:pt>
                <c:pt idx="17">
                  <c:v>38</c:v>
                </c:pt>
                <c:pt idx="18">
                  <c:v>35.1</c:v>
                </c:pt>
                <c:pt idx="19">
                  <c:v>37.1</c:v>
                </c:pt>
                <c:pt idx="20">
                  <c:v>37.1</c:v>
                </c:pt>
                <c:pt idx="21">
                  <c:v>37.9</c:v>
                </c:pt>
                <c:pt idx="22">
                  <c:v>38</c:v>
                </c:pt>
                <c:pt idx="23">
                  <c:v>38.4</c:v>
                </c:pt>
                <c:pt idx="24">
                  <c:v>38.200000000000003</c:v>
                </c:pt>
                <c:pt idx="25">
                  <c:v>40.4</c:v>
                </c:pt>
                <c:pt idx="26">
                  <c:v>37.1</c:v>
                </c:pt>
                <c:pt idx="27">
                  <c:v>37.299999999999997</c:v>
                </c:pt>
                <c:pt idx="28">
                  <c:v>37.200000000000003</c:v>
                </c:pt>
                <c:pt idx="29">
                  <c:v>36.6</c:v>
                </c:pt>
                <c:pt idx="30">
                  <c:v>36.799999999999997</c:v>
                </c:pt>
                <c:pt idx="31">
                  <c:v>37.9</c:v>
                </c:pt>
                <c:pt idx="32">
                  <c:v>36.799999999999997</c:v>
                </c:pt>
                <c:pt idx="33">
                  <c:v>34.4</c:v>
                </c:pt>
                <c:pt idx="34">
                  <c:v>38.299999999999997</c:v>
                </c:pt>
                <c:pt idx="35">
                  <c:v>38.4</c:v>
                </c:pt>
                <c:pt idx="36">
                  <c:v>34.799999999999997</c:v>
                </c:pt>
                <c:pt idx="37">
                  <c:v>38.700000000000003</c:v>
                </c:pt>
                <c:pt idx="38">
                  <c:v>37.9</c:v>
                </c:pt>
                <c:pt idx="39">
                  <c:v>37.700000000000003</c:v>
                </c:pt>
                <c:pt idx="40">
                  <c:v>37.6</c:v>
                </c:pt>
                <c:pt idx="41">
                  <c:v>38.799999999999997</c:v>
                </c:pt>
                <c:pt idx="42">
                  <c:v>41.9</c:v>
                </c:pt>
                <c:pt idx="43">
                  <c:v>38.799999999999997</c:v>
                </c:pt>
                <c:pt idx="44">
                  <c:v>38.5</c:v>
                </c:pt>
                <c:pt idx="45">
                  <c:v>38.1</c:v>
                </c:pt>
                <c:pt idx="46">
                  <c:v>38.5</c:v>
                </c:pt>
                <c:pt idx="47">
                  <c:v>38.700000000000003</c:v>
                </c:pt>
                <c:pt idx="48">
                  <c:v>37.799999999999997</c:v>
                </c:pt>
                <c:pt idx="49">
                  <c:v>38.6</c:v>
                </c:pt>
                <c:pt idx="50">
                  <c:v>37.5</c:v>
                </c:pt>
                <c:pt idx="51">
                  <c:v>36.9</c:v>
                </c:pt>
                <c:pt idx="52">
                  <c:v>37.5</c:v>
                </c:pt>
                <c:pt idx="53">
                  <c:v>37.299999999999997</c:v>
                </c:pt>
                <c:pt idx="54">
                  <c:v>36.200000000000003</c:v>
                </c:pt>
                <c:pt idx="55">
                  <c:v>38</c:v>
                </c:pt>
                <c:pt idx="56">
                  <c:v>37.9</c:v>
                </c:pt>
                <c:pt idx="57">
                  <c:v>33.6</c:v>
                </c:pt>
                <c:pt idx="58">
                  <c:v>35.1</c:v>
                </c:pt>
                <c:pt idx="59">
                  <c:v>36.6</c:v>
                </c:pt>
                <c:pt idx="60">
                  <c:v>37.1</c:v>
                </c:pt>
                <c:pt idx="61">
                  <c:v>35.299999999999997</c:v>
                </c:pt>
                <c:pt idx="62">
                  <c:v>36.1</c:v>
                </c:pt>
                <c:pt idx="63">
                  <c:v>37.6</c:v>
                </c:pt>
                <c:pt idx="64">
                  <c:v>36.1</c:v>
                </c:pt>
                <c:pt idx="65">
                  <c:v>37</c:v>
                </c:pt>
                <c:pt idx="66">
                  <c:v>37.299999999999997</c:v>
                </c:pt>
                <c:pt idx="67">
                  <c:v>37.299999999999997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B2-41D5-8D44-BFFAA9632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156680"/>
        <c:axId val="466156024"/>
      </c:scatterChart>
      <c:valAx>
        <c:axId val="46615668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156024"/>
        <c:crosses val="autoZero"/>
        <c:crossBetween val="midCat"/>
        <c:majorUnit val="3652.5"/>
        <c:minorUnit val="365.25"/>
      </c:valAx>
      <c:valAx>
        <c:axId val="4661560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15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Burghausen, Hitzler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Burghausen!$A$149:$A$245</c:f>
              <c:numCache>
                <c:formatCode>[$-407]mmm/\ yy;@</c:formatCode>
                <c:ptCount val="97"/>
                <c:pt idx="0">
                  <c:v>29522</c:v>
                </c:pt>
                <c:pt idx="1">
                  <c:v>30068</c:v>
                </c:pt>
                <c:pt idx="2">
                  <c:v>30453</c:v>
                </c:pt>
                <c:pt idx="3">
                  <c:v>30827</c:v>
                </c:pt>
                <c:pt idx="4">
                  <c:v>31133</c:v>
                </c:pt>
                <c:pt idx="5">
                  <c:v>31679</c:v>
                </c:pt>
                <c:pt idx="6">
                  <c:v>31873</c:v>
                </c:pt>
                <c:pt idx="7">
                  <c:v>32078</c:v>
                </c:pt>
                <c:pt idx="8">
                  <c:v>32227</c:v>
                </c:pt>
                <c:pt idx="9">
                  <c:v>32399</c:v>
                </c:pt>
                <c:pt idx="10">
                  <c:v>32581</c:v>
                </c:pt>
                <c:pt idx="11">
                  <c:v>32640</c:v>
                </c:pt>
                <c:pt idx="12">
                  <c:v>32699</c:v>
                </c:pt>
                <c:pt idx="13">
                  <c:v>32736</c:v>
                </c:pt>
                <c:pt idx="14">
                  <c:v>32763</c:v>
                </c:pt>
                <c:pt idx="15">
                  <c:v>32791</c:v>
                </c:pt>
                <c:pt idx="16">
                  <c:v>32825</c:v>
                </c:pt>
                <c:pt idx="17">
                  <c:v>32853</c:v>
                </c:pt>
                <c:pt idx="18">
                  <c:v>32888</c:v>
                </c:pt>
                <c:pt idx="19">
                  <c:v>32916</c:v>
                </c:pt>
                <c:pt idx="20">
                  <c:v>32946</c:v>
                </c:pt>
                <c:pt idx="21">
                  <c:v>32960</c:v>
                </c:pt>
                <c:pt idx="22">
                  <c:v>32972</c:v>
                </c:pt>
                <c:pt idx="23">
                  <c:v>33007</c:v>
                </c:pt>
                <c:pt idx="24">
                  <c:v>33044</c:v>
                </c:pt>
                <c:pt idx="25">
                  <c:v>33064</c:v>
                </c:pt>
                <c:pt idx="26">
                  <c:v>33128</c:v>
                </c:pt>
                <c:pt idx="27">
                  <c:v>33162</c:v>
                </c:pt>
                <c:pt idx="28">
                  <c:v>33191</c:v>
                </c:pt>
                <c:pt idx="29">
                  <c:v>33204</c:v>
                </c:pt>
                <c:pt idx="30">
                  <c:v>33218</c:v>
                </c:pt>
                <c:pt idx="31">
                  <c:v>33252</c:v>
                </c:pt>
                <c:pt idx="32">
                  <c:v>33282</c:v>
                </c:pt>
                <c:pt idx="33">
                  <c:v>33308</c:v>
                </c:pt>
                <c:pt idx="34">
                  <c:v>33310</c:v>
                </c:pt>
                <c:pt idx="35">
                  <c:v>33373</c:v>
                </c:pt>
                <c:pt idx="36">
                  <c:v>33434</c:v>
                </c:pt>
                <c:pt idx="37">
                  <c:v>33490</c:v>
                </c:pt>
                <c:pt idx="38">
                  <c:v>33549</c:v>
                </c:pt>
                <c:pt idx="39">
                  <c:v>33679</c:v>
                </c:pt>
                <c:pt idx="40">
                  <c:v>33728</c:v>
                </c:pt>
                <c:pt idx="41">
                  <c:v>33793</c:v>
                </c:pt>
                <c:pt idx="42">
                  <c:v>33892</c:v>
                </c:pt>
                <c:pt idx="43">
                  <c:v>33903</c:v>
                </c:pt>
                <c:pt idx="44">
                  <c:v>34102</c:v>
                </c:pt>
                <c:pt idx="45">
                  <c:v>34122</c:v>
                </c:pt>
                <c:pt idx="46">
                  <c:v>34276</c:v>
                </c:pt>
                <c:pt idx="47">
                  <c:v>34680</c:v>
                </c:pt>
                <c:pt idx="48">
                  <c:v>34752</c:v>
                </c:pt>
                <c:pt idx="49">
                  <c:v>34823</c:v>
                </c:pt>
                <c:pt idx="50">
                  <c:v>34842</c:v>
                </c:pt>
                <c:pt idx="51">
                  <c:v>34961</c:v>
                </c:pt>
                <c:pt idx="52">
                  <c:v>34991</c:v>
                </c:pt>
                <c:pt idx="53">
                  <c:v>35151</c:v>
                </c:pt>
                <c:pt idx="54">
                  <c:v>35192</c:v>
                </c:pt>
                <c:pt idx="55">
                  <c:v>35209</c:v>
                </c:pt>
                <c:pt idx="56">
                  <c:v>35375</c:v>
                </c:pt>
                <c:pt idx="57">
                  <c:v>35571</c:v>
                </c:pt>
                <c:pt idx="58">
                  <c:v>35584</c:v>
                </c:pt>
                <c:pt idx="59">
                  <c:v>35704</c:v>
                </c:pt>
                <c:pt idx="60">
                  <c:v>35760</c:v>
                </c:pt>
                <c:pt idx="61">
                  <c:v>35773</c:v>
                </c:pt>
                <c:pt idx="62">
                  <c:v>35829</c:v>
                </c:pt>
                <c:pt idx="63">
                  <c:v>35856</c:v>
                </c:pt>
                <c:pt idx="64">
                  <c:v>35930</c:v>
                </c:pt>
                <c:pt idx="65">
                  <c:v>35984</c:v>
                </c:pt>
                <c:pt idx="66">
                  <c:v>36467</c:v>
                </c:pt>
                <c:pt idx="67">
                  <c:v>36648</c:v>
                </c:pt>
                <c:pt idx="68">
                  <c:v>36846</c:v>
                </c:pt>
                <c:pt idx="69">
                  <c:v>37021</c:v>
                </c:pt>
                <c:pt idx="70">
                  <c:v>37223</c:v>
                </c:pt>
                <c:pt idx="71">
                  <c:v>37389</c:v>
                </c:pt>
                <c:pt idx="72">
                  <c:v>37565</c:v>
                </c:pt>
                <c:pt idx="73">
                  <c:v>37727</c:v>
                </c:pt>
                <c:pt idx="74">
                  <c:v>38111</c:v>
                </c:pt>
                <c:pt idx="75">
                  <c:v>38474</c:v>
                </c:pt>
                <c:pt idx="76">
                  <c:v>39001</c:v>
                </c:pt>
                <c:pt idx="77">
                  <c:v>39210</c:v>
                </c:pt>
                <c:pt idx="78">
                  <c:v>39224</c:v>
                </c:pt>
                <c:pt idx="79">
                  <c:v>39573</c:v>
                </c:pt>
                <c:pt idx="80">
                  <c:v>39610</c:v>
                </c:pt>
                <c:pt idx="81">
                  <c:v>39937</c:v>
                </c:pt>
                <c:pt idx="82">
                  <c:v>39995</c:v>
                </c:pt>
                <c:pt idx="83">
                  <c:v>40303</c:v>
                </c:pt>
                <c:pt idx="84">
                  <c:v>40352</c:v>
                </c:pt>
                <c:pt idx="85">
                  <c:v>40666</c:v>
                </c:pt>
                <c:pt idx="86">
                  <c:v>40681</c:v>
                </c:pt>
                <c:pt idx="87">
                  <c:v>41037</c:v>
                </c:pt>
                <c:pt idx="88">
                  <c:v>41109</c:v>
                </c:pt>
                <c:pt idx="89">
                  <c:v>41400</c:v>
                </c:pt>
                <c:pt idx="90">
                  <c:v>41430</c:v>
                </c:pt>
                <c:pt idx="91">
                  <c:v>41772</c:v>
                </c:pt>
                <c:pt idx="92">
                  <c:v>41780</c:v>
                </c:pt>
                <c:pt idx="93">
                  <c:v>42122</c:v>
                </c:pt>
                <c:pt idx="94">
                  <c:v>42144</c:v>
                </c:pt>
                <c:pt idx="95">
                  <c:v>42507</c:v>
                </c:pt>
                <c:pt idx="96">
                  <c:v>42633</c:v>
                </c:pt>
              </c:numCache>
            </c:numRef>
          </c:xVal>
          <c:yVal>
            <c:numRef>
              <c:f>Burghausen!$B$149:$B$245</c:f>
              <c:numCache>
                <c:formatCode>General</c:formatCode>
                <c:ptCount val="9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F-4BDF-975E-789D1E703D05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Burghausen!$A$149:$A$245</c:f>
              <c:numCache>
                <c:formatCode>[$-407]mmm/\ yy;@</c:formatCode>
                <c:ptCount val="97"/>
                <c:pt idx="0">
                  <c:v>29522</c:v>
                </c:pt>
                <c:pt idx="1">
                  <c:v>30068</c:v>
                </c:pt>
                <c:pt idx="2">
                  <c:v>30453</c:v>
                </c:pt>
                <c:pt idx="3">
                  <c:v>30827</c:v>
                </c:pt>
                <c:pt idx="4">
                  <c:v>31133</c:v>
                </c:pt>
                <c:pt idx="5">
                  <c:v>31679</c:v>
                </c:pt>
                <c:pt idx="6">
                  <c:v>31873</c:v>
                </c:pt>
                <c:pt idx="7">
                  <c:v>32078</c:v>
                </c:pt>
                <c:pt idx="8">
                  <c:v>32227</c:v>
                </c:pt>
                <c:pt idx="9">
                  <c:v>32399</c:v>
                </c:pt>
                <c:pt idx="10">
                  <c:v>32581</c:v>
                </c:pt>
                <c:pt idx="11">
                  <c:v>32640</c:v>
                </c:pt>
                <c:pt idx="12">
                  <c:v>32699</c:v>
                </c:pt>
                <c:pt idx="13">
                  <c:v>32736</c:v>
                </c:pt>
                <c:pt idx="14">
                  <c:v>32763</c:v>
                </c:pt>
                <c:pt idx="15">
                  <c:v>32791</c:v>
                </c:pt>
                <c:pt idx="16">
                  <c:v>32825</c:v>
                </c:pt>
                <c:pt idx="17">
                  <c:v>32853</c:v>
                </c:pt>
                <c:pt idx="18">
                  <c:v>32888</c:v>
                </c:pt>
                <c:pt idx="19">
                  <c:v>32916</c:v>
                </c:pt>
                <c:pt idx="20">
                  <c:v>32946</c:v>
                </c:pt>
                <c:pt idx="21">
                  <c:v>32960</c:v>
                </c:pt>
                <c:pt idx="22">
                  <c:v>32972</c:v>
                </c:pt>
                <c:pt idx="23">
                  <c:v>33007</c:v>
                </c:pt>
                <c:pt idx="24">
                  <c:v>33044</c:v>
                </c:pt>
                <c:pt idx="25">
                  <c:v>33064</c:v>
                </c:pt>
                <c:pt idx="26">
                  <c:v>33128</c:v>
                </c:pt>
                <c:pt idx="27">
                  <c:v>33162</c:v>
                </c:pt>
                <c:pt idx="28">
                  <c:v>33191</c:v>
                </c:pt>
                <c:pt idx="29">
                  <c:v>33204</c:v>
                </c:pt>
                <c:pt idx="30">
                  <c:v>33218</c:v>
                </c:pt>
                <c:pt idx="31">
                  <c:v>33252</c:v>
                </c:pt>
                <c:pt idx="32">
                  <c:v>33282</c:v>
                </c:pt>
                <c:pt idx="33">
                  <c:v>33308</c:v>
                </c:pt>
                <c:pt idx="34">
                  <c:v>33310</c:v>
                </c:pt>
                <c:pt idx="35">
                  <c:v>33373</c:v>
                </c:pt>
                <c:pt idx="36">
                  <c:v>33434</c:v>
                </c:pt>
                <c:pt idx="37">
                  <c:v>33490</c:v>
                </c:pt>
                <c:pt idx="38">
                  <c:v>33549</c:v>
                </c:pt>
                <c:pt idx="39">
                  <c:v>33679</c:v>
                </c:pt>
                <c:pt idx="40">
                  <c:v>33728</c:v>
                </c:pt>
                <c:pt idx="41">
                  <c:v>33793</c:v>
                </c:pt>
                <c:pt idx="42">
                  <c:v>33892</c:v>
                </c:pt>
                <c:pt idx="43">
                  <c:v>33903</c:v>
                </c:pt>
                <c:pt idx="44">
                  <c:v>34102</c:v>
                </c:pt>
                <c:pt idx="45">
                  <c:v>34122</c:v>
                </c:pt>
                <c:pt idx="46">
                  <c:v>34276</c:v>
                </c:pt>
                <c:pt idx="47">
                  <c:v>34680</c:v>
                </c:pt>
                <c:pt idx="48">
                  <c:v>34752</c:v>
                </c:pt>
                <c:pt idx="49">
                  <c:v>34823</c:v>
                </c:pt>
                <c:pt idx="50">
                  <c:v>34842</c:v>
                </c:pt>
                <c:pt idx="51">
                  <c:v>34961</c:v>
                </c:pt>
                <c:pt idx="52">
                  <c:v>34991</c:v>
                </c:pt>
                <c:pt idx="53">
                  <c:v>35151</c:v>
                </c:pt>
                <c:pt idx="54">
                  <c:v>35192</c:v>
                </c:pt>
                <c:pt idx="55">
                  <c:v>35209</c:v>
                </c:pt>
                <c:pt idx="56">
                  <c:v>35375</c:v>
                </c:pt>
                <c:pt idx="57">
                  <c:v>35571</c:v>
                </c:pt>
                <c:pt idx="58">
                  <c:v>35584</c:v>
                </c:pt>
                <c:pt idx="59">
                  <c:v>35704</c:v>
                </c:pt>
                <c:pt idx="60">
                  <c:v>35760</c:v>
                </c:pt>
                <c:pt idx="61">
                  <c:v>35773</c:v>
                </c:pt>
                <c:pt idx="62">
                  <c:v>35829</c:v>
                </c:pt>
                <c:pt idx="63">
                  <c:v>35856</c:v>
                </c:pt>
                <c:pt idx="64">
                  <c:v>35930</c:v>
                </c:pt>
                <c:pt idx="65">
                  <c:v>35984</c:v>
                </c:pt>
                <c:pt idx="66">
                  <c:v>36467</c:v>
                </c:pt>
                <c:pt idx="67">
                  <c:v>36648</c:v>
                </c:pt>
                <c:pt idx="68">
                  <c:v>36846</c:v>
                </c:pt>
                <c:pt idx="69">
                  <c:v>37021</c:v>
                </c:pt>
                <c:pt idx="70">
                  <c:v>37223</c:v>
                </c:pt>
                <c:pt idx="71">
                  <c:v>37389</c:v>
                </c:pt>
                <c:pt idx="72">
                  <c:v>37565</c:v>
                </c:pt>
                <c:pt idx="73">
                  <c:v>37727</c:v>
                </c:pt>
                <c:pt idx="74">
                  <c:v>38111</c:v>
                </c:pt>
                <c:pt idx="75">
                  <c:v>38474</c:v>
                </c:pt>
                <c:pt idx="76">
                  <c:v>39001</c:v>
                </c:pt>
                <c:pt idx="77">
                  <c:v>39210</c:v>
                </c:pt>
                <c:pt idx="78">
                  <c:v>39224</c:v>
                </c:pt>
                <c:pt idx="79">
                  <c:v>39573</c:v>
                </c:pt>
                <c:pt idx="80">
                  <c:v>39610</c:v>
                </c:pt>
                <c:pt idx="81">
                  <c:v>39937</c:v>
                </c:pt>
                <c:pt idx="82">
                  <c:v>39995</c:v>
                </c:pt>
                <c:pt idx="83">
                  <c:v>40303</c:v>
                </c:pt>
                <c:pt idx="84">
                  <c:v>40352</c:v>
                </c:pt>
                <c:pt idx="85">
                  <c:v>40666</c:v>
                </c:pt>
                <c:pt idx="86">
                  <c:v>40681</c:v>
                </c:pt>
                <c:pt idx="87">
                  <c:v>41037</c:v>
                </c:pt>
                <c:pt idx="88">
                  <c:v>41109</c:v>
                </c:pt>
                <c:pt idx="89">
                  <c:v>41400</c:v>
                </c:pt>
                <c:pt idx="90">
                  <c:v>41430</c:v>
                </c:pt>
                <c:pt idx="91">
                  <c:v>41772</c:v>
                </c:pt>
                <c:pt idx="92">
                  <c:v>41780</c:v>
                </c:pt>
                <c:pt idx="93">
                  <c:v>42122</c:v>
                </c:pt>
                <c:pt idx="94">
                  <c:v>42144</c:v>
                </c:pt>
                <c:pt idx="95">
                  <c:v>42507</c:v>
                </c:pt>
                <c:pt idx="96">
                  <c:v>42633</c:v>
                </c:pt>
              </c:numCache>
            </c:numRef>
          </c:xVal>
          <c:yVal>
            <c:numRef>
              <c:f>Burghausen!$C$149:$C$245</c:f>
              <c:numCache>
                <c:formatCode>General</c:formatCode>
                <c:ptCount val="97"/>
                <c:pt idx="0">
                  <c:v>32.700000000000003</c:v>
                </c:pt>
                <c:pt idx="1">
                  <c:v>34.5</c:v>
                </c:pt>
                <c:pt idx="2">
                  <c:v>30.9</c:v>
                </c:pt>
                <c:pt idx="3">
                  <c:v>32.799999999999997</c:v>
                </c:pt>
                <c:pt idx="4">
                  <c:v>36.299999999999997</c:v>
                </c:pt>
                <c:pt idx="5">
                  <c:v>37.299999999999997</c:v>
                </c:pt>
                <c:pt idx="6">
                  <c:v>37.1</c:v>
                </c:pt>
                <c:pt idx="7">
                  <c:v>34.700000000000003</c:v>
                </c:pt>
                <c:pt idx="8">
                  <c:v>34.700000000000003</c:v>
                </c:pt>
                <c:pt idx="9">
                  <c:v>35.4</c:v>
                </c:pt>
                <c:pt idx="10">
                  <c:v>41.7</c:v>
                </c:pt>
                <c:pt idx="11">
                  <c:v>39.4</c:v>
                </c:pt>
                <c:pt idx="12">
                  <c:v>38.4</c:v>
                </c:pt>
                <c:pt idx="13">
                  <c:v>36.200000000000003</c:v>
                </c:pt>
                <c:pt idx="14">
                  <c:v>37.5</c:v>
                </c:pt>
                <c:pt idx="15">
                  <c:v>37.1</c:v>
                </c:pt>
                <c:pt idx="16">
                  <c:v>41.7</c:v>
                </c:pt>
                <c:pt idx="17">
                  <c:v>41.2</c:v>
                </c:pt>
                <c:pt idx="18">
                  <c:v>37.5</c:v>
                </c:pt>
                <c:pt idx="19">
                  <c:v>39</c:v>
                </c:pt>
                <c:pt idx="20">
                  <c:v>37.5</c:v>
                </c:pt>
                <c:pt idx="21">
                  <c:v>37.5</c:v>
                </c:pt>
                <c:pt idx="22">
                  <c:v>36.9</c:v>
                </c:pt>
                <c:pt idx="23">
                  <c:v>37.9</c:v>
                </c:pt>
                <c:pt idx="24">
                  <c:v>38.6</c:v>
                </c:pt>
                <c:pt idx="25">
                  <c:v>37.299999999999997</c:v>
                </c:pt>
                <c:pt idx="26">
                  <c:v>37.6</c:v>
                </c:pt>
                <c:pt idx="27">
                  <c:v>37.299999999999997</c:v>
                </c:pt>
                <c:pt idx="28">
                  <c:v>38</c:v>
                </c:pt>
                <c:pt idx="29">
                  <c:v>38</c:v>
                </c:pt>
                <c:pt idx="30">
                  <c:v>37.799999999999997</c:v>
                </c:pt>
                <c:pt idx="31">
                  <c:v>38.5</c:v>
                </c:pt>
                <c:pt idx="32">
                  <c:v>35.5</c:v>
                </c:pt>
                <c:pt idx="33">
                  <c:v>39.4</c:v>
                </c:pt>
                <c:pt idx="34">
                  <c:v>39.4</c:v>
                </c:pt>
                <c:pt idx="35">
                  <c:v>38.1</c:v>
                </c:pt>
                <c:pt idx="36">
                  <c:v>37.5</c:v>
                </c:pt>
                <c:pt idx="37">
                  <c:v>39.799999999999997</c:v>
                </c:pt>
                <c:pt idx="38">
                  <c:v>38.5</c:v>
                </c:pt>
                <c:pt idx="39">
                  <c:v>38.700000000000003</c:v>
                </c:pt>
                <c:pt idx="40">
                  <c:v>39.4</c:v>
                </c:pt>
                <c:pt idx="41">
                  <c:v>40.200000000000003</c:v>
                </c:pt>
                <c:pt idx="42">
                  <c:v>38.200000000000003</c:v>
                </c:pt>
                <c:pt idx="43">
                  <c:v>38.299999999999997</c:v>
                </c:pt>
                <c:pt idx="44">
                  <c:v>39.799999999999997</c:v>
                </c:pt>
                <c:pt idx="45">
                  <c:v>39.5</c:v>
                </c:pt>
                <c:pt idx="46">
                  <c:v>40.200000000000003</c:v>
                </c:pt>
                <c:pt idx="47">
                  <c:v>39.1</c:v>
                </c:pt>
                <c:pt idx="48">
                  <c:v>39.6</c:v>
                </c:pt>
                <c:pt idx="49">
                  <c:v>38.1</c:v>
                </c:pt>
                <c:pt idx="50">
                  <c:v>40.200000000000003</c:v>
                </c:pt>
                <c:pt idx="51">
                  <c:v>37.200000000000003</c:v>
                </c:pt>
                <c:pt idx="52">
                  <c:v>40.799999999999997</c:v>
                </c:pt>
                <c:pt idx="53">
                  <c:v>38.9</c:v>
                </c:pt>
                <c:pt idx="54">
                  <c:v>40.4</c:v>
                </c:pt>
                <c:pt idx="55">
                  <c:v>38.6</c:v>
                </c:pt>
                <c:pt idx="56">
                  <c:v>40</c:v>
                </c:pt>
                <c:pt idx="57">
                  <c:v>40.299999999999997</c:v>
                </c:pt>
                <c:pt idx="58">
                  <c:v>42.8</c:v>
                </c:pt>
                <c:pt idx="59">
                  <c:v>41.4</c:v>
                </c:pt>
                <c:pt idx="60">
                  <c:v>43.3</c:v>
                </c:pt>
                <c:pt idx="61">
                  <c:v>39.200000000000003</c:v>
                </c:pt>
                <c:pt idx="62">
                  <c:v>40.700000000000003</c:v>
                </c:pt>
                <c:pt idx="63">
                  <c:v>40.799999999999997</c:v>
                </c:pt>
                <c:pt idx="64">
                  <c:v>41</c:v>
                </c:pt>
                <c:pt idx="65">
                  <c:v>41</c:v>
                </c:pt>
                <c:pt idx="66">
                  <c:v>41.5</c:v>
                </c:pt>
                <c:pt idx="67">
                  <c:v>42.5</c:v>
                </c:pt>
                <c:pt idx="68">
                  <c:v>41.1</c:v>
                </c:pt>
                <c:pt idx="69">
                  <c:v>41.8</c:v>
                </c:pt>
                <c:pt idx="70">
                  <c:v>41</c:v>
                </c:pt>
                <c:pt idx="71">
                  <c:v>41.3</c:v>
                </c:pt>
                <c:pt idx="72">
                  <c:v>40.799999999999997</c:v>
                </c:pt>
                <c:pt idx="73">
                  <c:v>43.5</c:v>
                </c:pt>
                <c:pt idx="74">
                  <c:v>41.5</c:v>
                </c:pt>
                <c:pt idx="75">
                  <c:v>40.1</c:v>
                </c:pt>
                <c:pt idx="76">
                  <c:v>38.299999999999997</c:v>
                </c:pt>
                <c:pt idx="77">
                  <c:v>37.6</c:v>
                </c:pt>
                <c:pt idx="78">
                  <c:v>36</c:v>
                </c:pt>
                <c:pt idx="79">
                  <c:v>39.1</c:v>
                </c:pt>
                <c:pt idx="80">
                  <c:v>37</c:v>
                </c:pt>
                <c:pt idx="81">
                  <c:v>40.4</c:v>
                </c:pt>
                <c:pt idx="82">
                  <c:v>38</c:v>
                </c:pt>
                <c:pt idx="83">
                  <c:v>38.9</c:v>
                </c:pt>
                <c:pt idx="84">
                  <c:v>37</c:v>
                </c:pt>
                <c:pt idx="85">
                  <c:v>39.5</c:v>
                </c:pt>
                <c:pt idx="86">
                  <c:v>38</c:v>
                </c:pt>
                <c:pt idx="87">
                  <c:v>38.799999999999997</c:v>
                </c:pt>
                <c:pt idx="88">
                  <c:v>38</c:v>
                </c:pt>
                <c:pt idx="89">
                  <c:v>39.200000000000003</c:v>
                </c:pt>
                <c:pt idx="90">
                  <c:v>38</c:v>
                </c:pt>
                <c:pt idx="91">
                  <c:v>39.5</c:v>
                </c:pt>
                <c:pt idx="92">
                  <c:v>36</c:v>
                </c:pt>
                <c:pt idx="93">
                  <c:v>40.5</c:v>
                </c:pt>
                <c:pt idx="94">
                  <c:v>39</c:v>
                </c:pt>
                <c:pt idx="95">
                  <c:v>38</c:v>
                </c:pt>
                <c:pt idx="96">
                  <c:v>40.6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F-4BDF-975E-789D1E703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08576"/>
        <c:axId val="476503328"/>
      </c:scatterChart>
      <c:valAx>
        <c:axId val="47650857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6503328"/>
        <c:crosses val="autoZero"/>
        <c:crossBetween val="midCat"/>
        <c:majorUnit val="3652.5"/>
        <c:minorUnit val="365.25"/>
      </c:valAx>
      <c:valAx>
        <c:axId val="4765033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6508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Burghausen, Marienberg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Burghausen!$A$252:$A$330</c:f>
              <c:numCache>
                <c:formatCode>[$-407]mmm/\ yy;@</c:formatCode>
                <c:ptCount val="79"/>
                <c:pt idx="0">
                  <c:v>29522</c:v>
                </c:pt>
                <c:pt idx="1">
                  <c:v>30068</c:v>
                </c:pt>
                <c:pt idx="2">
                  <c:v>30453</c:v>
                </c:pt>
                <c:pt idx="3">
                  <c:v>30827</c:v>
                </c:pt>
                <c:pt idx="4">
                  <c:v>31133</c:v>
                </c:pt>
                <c:pt idx="5">
                  <c:v>31679</c:v>
                </c:pt>
                <c:pt idx="6">
                  <c:v>31873</c:v>
                </c:pt>
                <c:pt idx="7">
                  <c:v>32078</c:v>
                </c:pt>
                <c:pt idx="8">
                  <c:v>32227</c:v>
                </c:pt>
                <c:pt idx="9">
                  <c:v>32399</c:v>
                </c:pt>
                <c:pt idx="10">
                  <c:v>32581</c:v>
                </c:pt>
                <c:pt idx="11">
                  <c:v>32640</c:v>
                </c:pt>
                <c:pt idx="12">
                  <c:v>32699</c:v>
                </c:pt>
                <c:pt idx="13">
                  <c:v>32736</c:v>
                </c:pt>
                <c:pt idx="14">
                  <c:v>32763</c:v>
                </c:pt>
                <c:pt idx="15">
                  <c:v>32791</c:v>
                </c:pt>
                <c:pt idx="16">
                  <c:v>32825</c:v>
                </c:pt>
                <c:pt idx="17">
                  <c:v>32853</c:v>
                </c:pt>
                <c:pt idx="18">
                  <c:v>32888</c:v>
                </c:pt>
                <c:pt idx="19">
                  <c:v>32916</c:v>
                </c:pt>
                <c:pt idx="20">
                  <c:v>32946</c:v>
                </c:pt>
                <c:pt idx="21">
                  <c:v>32960</c:v>
                </c:pt>
                <c:pt idx="22">
                  <c:v>32972</c:v>
                </c:pt>
                <c:pt idx="23">
                  <c:v>33007</c:v>
                </c:pt>
                <c:pt idx="24">
                  <c:v>33044</c:v>
                </c:pt>
                <c:pt idx="25">
                  <c:v>33064</c:v>
                </c:pt>
                <c:pt idx="26">
                  <c:v>33128</c:v>
                </c:pt>
                <c:pt idx="27">
                  <c:v>33162</c:v>
                </c:pt>
                <c:pt idx="28">
                  <c:v>33191</c:v>
                </c:pt>
                <c:pt idx="29">
                  <c:v>33204</c:v>
                </c:pt>
                <c:pt idx="30">
                  <c:v>33218</c:v>
                </c:pt>
                <c:pt idx="31">
                  <c:v>33252</c:v>
                </c:pt>
                <c:pt idx="32">
                  <c:v>33282</c:v>
                </c:pt>
                <c:pt idx="33">
                  <c:v>33308</c:v>
                </c:pt>
                <c:pt idx="34">
                  <c:v>33310</c:v>
                </c:pt>
                <c:pt idx="35">
                  <c:v>33373</c:v>
                </c:pt>
                <c:pt idx="36">
                  <c:v>33434</c:v>
                </c:pt>
                <c:pt idx="37">
                  <c:v>33490</c:v>
                </c:pt>
                <c:pt idx="38">
                  <c:v>33549</c:v>
                </c:pt>
                <c:pt idx="39">
                  <c:v>33639</c:v>
                </c:pt>
                <c:pt idx="40">
                  <c:v>33679</c:v>
                </c:pt>
                <c:pt idx="41">
                  <c:v>33728</c:v>
                </c:pt>
                <c:pt idx="42">
                  <c:v>33793</c:v>
                </c:pt>
                <c:pt idx="43">
                  <c:v>33903</c:v>
                </c:pt>
                <c:pt idx="44">
                  <c:v>34102</c:v>
                </c:pt>
                <c:pt idx="45">
                  <c:v>34122</c:v>
                </c:pt>
                <c:pt idx="46">
                  <c:v>34276</c:v>
                </c:pt>
                <c:pt idx="47">
                  <c:v>34680</c:v>
                </c:pt>
                <c:pt idx="48">
                  <c:v>34752</c:v>
                </c:pt>
                <c:pt idx="49">
                  <c:v>34823</c:v>
                </c:pt>
                <c:pt idx="50">
                  <c:v>34842</c:v>
                </c:pt>
                <c:pt idx="51">
                  <c:v>34991</c:v>
                </c:pt>
                <c:pt idx="52">
                  <c:v>35151</c:v>
                </c:pt>
                <c:pt idx="53">
                  <c:v>35192</c:v>
                </c:pt>
                <c:pt idx="54">
                  <c:v>35268</c:v>
                </c:pt>
                <c:pt idx="55">
                  <c:v>35373</c:v>
                </c:pt>
                <c:pt idx="56">
                  <c:v>35375</c:v>
                </c:pt>
                <c:pt idx="57">
                  <c:v>35501</c:v>
                </c:pt>
                <c:pt idx="58">
                  <c:v>35571</c:v>
                </c:pt>
                <c:pt idx="59">
                  <c:v>35584</c:v>
                </c:pt>
                <c:pt idx="60">
                  <c:v>35704</c:v>
                </c:pt>
                <c:pt idx="61">
                  <c:v>35773</c:v>
                </c:pt>
                <c:pt idx="62">
                  <c:v>35856</c:v>
                </c:pt>
                <c:pt idx="63">
                  <c:v>35929</c:v>
                </c:pt>
                <c:pt idx="64">
                  <c:v>35930</c:v>
                </c:pt>
                <c:pt idx="65">
                  <c:v>35984</c:v>
                </c:pt>
                <c:pt idx="66">
                  <c:v>36011</c:v>
                </c:pt>
                <c:pt idx="67">
                  <c:v>36467</c:v>
                </c:pt>
                <c:pt idx="68">
                  <c:v>36648</c:v>
                </c:pt>
                <c:pt idx="69">
                  <c:v>36846</c:v>
                </c:pt>
                <c:pt idx="70">
                  <c:v>37021</c:v>
                </c:pt>
                <c:pt idx="71">
                  <c:v>37223</c:v>
                </c:pt>
                <c:pt idx="72">
                  <c:v>37389</c:v>
                </c:pt>
                <c:pt idx="73">
                  <c:v>37565</c:v>
                </c:pt>
                <c:pt idx="74">
                  <c:v>37727</c:v>
                </c:pt>
                <c:pt idx="75">
                  <c:v>38111</c:v>
                </c:pt>
                <c:pt idx="76">
                  <c:v>38474</c:v>
                </c:pt>
                <c:pt idx="77">
                  <c:v>38839</c:v>
                </c:pt>
                <c:pt idx="78">
                  <c:v>39210</c:v>
                </c:pt>
              </c:numCache>
            </c:numRef>
          </c:xVal>
          <c:yVal>
            <c:numRef>
              <c:f>Burghausen!$B$252:$B$330</c:f>
              <c:numCache>
                <c:formatCode>General</c:formatCode>
                <c:ptCount val="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52-474C-AA60-BF5D9B7D462A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Burghausen!$A$252:$A$330</c:f>
              <c:numCache>
                <c:formatCode>[$-407]mmm/\ yy;@</c:formatCode>
                <c:ptCount val="79"/>
                <c:pt idx="0">
                  <c:v>29522</c:v>
                </c:pt>
                <c:pt idx="1">
                  <c:v>30068</c:v>
                </c:pt>
                <c:pt idx="2">
                  <c:v>30453</c:v>
                </c:pt>
                <c:pt idx="3">
                  <c:v>30827</c:v>
                </c:pt>
                <c:pt idx="4">
                  <c:v>31133</c:v>
                </c:pt>
                <c:pt idx="5">
                  <c:v>31679</c:v>
                </c:pt>
                <c:pt idx="6">
                  <c:v>31873</c:v>
                </c:pt>
                <c:pt idx="7">
                  <c:v>32078</c:v>
                </c:pt>
                <c:pt idx="8">
                  <c:v>32227</c:v>
                </c:pt>
                <c:pt idx="9">
                  <c:v>32399</c:v>
                </c:pt>
                <c:pt idx="10">
                  <c:v>32581</c:v>
                </c:pt>
                <c:pt idx="11">
                  <c:v>32640</c:v>
                </c:pt>
                <c:pt idx="12">
                  <c:v>32699</c:v>
                </c:pt>
                <c:pt idx="13">
                  <c:v>32736</c:v>
                </c:pt>
                <c:pt idx="14">
                  <c:v>32763</c:v>
                </c:pt>
                <c:pt idx="15">
                  <c:v>32791</c:v>
                </c:pt>
                <c:pt idx="16">
                  <c:v>32825</c:v>
                </c:pt>
                <c:pt idx="17">
                  <c:v>32853</c:v>
                </c:pt>
                <c:pt idx="18">
                  <c:v>32888</c:v>
                </c:pt>
                <c:pt idx="19">
                  <c:v>32916</c:v>
                </c:pt>
                <c:pt idx="20">
                  <c:v>32946</c:v>
                </c:pt>
                <c:pt idx="21">
                  <c:v>32960</c:v>
                </c:pt>
                <c:pt idx="22">
                  <c:v>32972</c:v>
                </c:pt>
                <c:pt idx="23">
                  <c:v>33007</c:v>
                </c:pt>
                <c:pt idx="24">
                  <c:v>33044</c:v>
                </c:pt>
                <c:pt idx="25">
                  <c:v>33064</c:v>
                </c:pt>
                <c:pt idx="26">
                  <c:v>33128</c:v>
                </c:pt>
                <c:pt idx="27">
                  <c:v>33162</c:v>
                </c:pt>
                <c:pt idx="28">
                  <c:v>33191</c:v>
                </c:pt>
                <c:pt idx="29">
                  <c:v>33204</c:v>
                </c:pt>
                <c:pt idx="30">
                  <c:v>33218</c:v>
                </c:pt>
                <c:pt idx="31">
                  <c:v>33252</c:v>
                </c:pt>
                <c:pt idx="32">
                  <c:v>33282</c:v>
                </c:pt>
                <c:pt idx="33">
                  <c:v>33308</c:v>
                </c:pt>
                <c:pt idx="34">
                  <c:v>33310</c:v>
                </c:pt>
                <c:pt idx="35">
                  <c:v>33373</c:v>
                </c:pt>
                <c:pt idx="36">
                  <c:v>33434</c:v>
                </c:pt>
                <c:pt idx="37">
                  <c:v>33490</c:v>
                </c:pt>
                <c:pt idx="38">
                  <c:v>33549</c:v>
                </c:pt>
                <c:pt idx="39">
                  <c:v>33639</c:v>
                </c:pt>
                <c:pt idx="40">
                  <c:v>33679</c:v>
                </c:pt>
                <c:pt idx="41">
                  <c:v>33728</c:v>
                </c:pt>
                <c:pt idx="42">
                  <c:v>33793</c:v>
                </c:pt>
                <c:pt idx="43">
                  <c:v>33903</c:v>
                </c:pt>
                <c:pt idx="44">
                  <c:v>34102</c:v>
                </c:pt>
                <c:pt idx="45">
                  <c:v>34122</c:v>
                </c:pt>
                <c:pt idx="46">
                  <c:v>34276</c:v>
                </c:pt>
                <c:pt idx="47">
                  <c:v>34680</c:v>
                </c:pt>
                <c:pt idx="48">
                  <c:v>34752</c:v>
                </c:pt>
                <c:pt idx="49">
                  <c:v>34823</c:v>
                </c:pt>
                <c:pt idx="50">
                  <c:v>34842</c:v>
                </c:pt>
                <c:pt idx="51">
                  <c:v>34991</c:v>
                </c:pt>
                <c:pt idx="52">
                  <c:v>35151</c:v>
                </c:pt>
                <c:pt idx="53">
                  <c:v>35192</c:v>
                </c:pt>
                <c:pt idx="54">
                  <c:v>35268</c:v>
                </c:pt>
                <c:pt idx="55">
                  <c:v>35373</c:v>
                </c:pt>
                <c:pt idx="56">
                  <c:v>35375</c:v>
                </c:pt>
                <c:pt idx="57">
                  <c:v>35501</c:v>
                </c:pt>
                <c:pt idx="58">
                  <c:v>35571</c:v>
                </c:pt>
                <c:pt idx="59">
                  <c:v>35584</c:v>
                </c:pt>
                <c:pt idx="60">
                  <c:v>35704</c:v>
                </c:pt>
                <c:pt idx="61">
                  <c:v>35773</c:v>
                </c:pt>
                <c:pt idx="62">
                  <c:v>35856</c:v>
                </c:pt>
                <c:pt idx="63">
                  <c:v>35929</c:v>
                </c:pt>
                <c:pt idx="64">
                  <c:v>35930</c:v>
                </c:pt>
                <c:pt idx="65">
                  <c:v>35984</c:v>
                </c:pt>
                <c:pt idx="66">
                  <c:v>36011</c:v>
                </c:pt>
                <c:pt idx="67">
                  <c:v>36467</c:v>
                </c:pt>
                <c:pt idx="68">
                  <c:v>36648</c:v>
                </c:pt>
                <c:pt idx="69">
                  <c:v>36846</c:v>
                </c:pt>
                <c:pt idx="70">
                  <c:v>37021</c:v>
                </c:pt>
                <c:pt idx="71">
                  <c:v>37223</c:v>
                </c:pt>
                <c:pt idx="72">
                  <c:v>37389</c:v>
                </c:pt>
                <c:pt idx="73">
                  <c:v>37565</c:v>
                </c:pt>
                <c:pt idx="74">
                  <c:v>37727</c:v>
                </c:pt>
                <c:pt idx="75">
                  <c:v>38111</c:v>
                </c:pt>
                <c:pt idx="76">
                  <c:v>38474</c:v>
                </c:pt>
                <c:pt idx="77">
                  <c:v>38839</c:v>
                </c:pt>
                <c:pt idx="78">
                  <c:v>39210</c:v>
                </c:pt>
              </c:numCache>
            </c:numRef>
          </c:xVal>
          <c:yVal>
            <c:numRef>
              <c:f>Burghausen!$C$252:$C$330</c:f>
              <c:numCache>
                <c:formatCode>General</c:formatCode>
                <c:ptCount val="79"/>
                <c:pt idx="0">
                  <c:v>32.700000000000003</c:v>
                </c:pt>
                <c:pt idx="1">
                  <c:v>35.4</c:v>
                </c:pt>
                <c:pt idx="2">
                  <c:v>33.6</c:v>
                </c:pt>
                <c:pt idx="3">
                  <c:v>33.299999999999997</c:v>
                </c:pt>
                <c:pt idx="4">
                  <c:v>36.6</c:v>
                </c:pt>
                <c:pt idx="5">
                  <c:v>38.4</c:v>
                </c:pt>
                <c:pt idx="6">
                  <c:v>36.299999999999997</c:v>
                </c:pt>
                <c:pt idx="7">
                  <c:v>35.200000000000003</c:v>
                </c:pt>
                <c:pt idx="8">
                  <c:v>35.6</c:v>
                </c:pt>
                <c:pt idx="9">
                  <c:v>35.6</c:v>
                </c:pt>
                <c:pt idx="10">
                  <c:v>42.3</c:v>
                </c:pt>
                <c:pt idx="11">
                  <c:v>40</c:v>
                </c:pt>
                <c:pt idx="12">
                  <c:v>39.6</c:v>
                </c:pt>
                <c:pt idx="13">
                  <c:v>37.299999999999997</c:v>
                </c:pt>
                <c:pt idx="14">
                  <c:v>38.5</c:v>
                </c:pt>
                <c:pt idx="15">
                  <c:v>38.1</c:v>
                </c:pt>
                <c:pt idx="16">
                  <c:v>39.1</c:v>
                </c:pt>
                <c:pt idx="17">
                  <c:v>42.8</c:v>
                </c:pt>
                <c:pt idx="18">
                  <c:v>38.299999999999997</c:v>
                </c:pt>
                <c:pt idx="19">
                  <c:v>38.5</c:v>
                </c:pt>
                <c:pt idx="20">
                  <c:v>38.1</c:v>
                </c:pt>
                <c:pt idx="21">
                  <c:v>38.1</c:v>
                </c:pt>
                <c:pt idx="22">
                  <c:v>38.1</c:v>
                </c:pt>
                <c:pt idx="23">
                  <c:v>37.799999999999997</c:v>
                </c:pt>
                <c:pt idx="24">
                  <c:v>37.6</c:v>
                </c:pt>
                <c:pt idx="25">
                  <c:v>38.9</c:v>
                </c:pt>
                <c:pt idx="26">
                  <c:v>38.299999999999997</c:v>
                </c:pt>
                <c:pt idx="27">
                  <c:v>37.6</c:v>
                </c:pt>
                <c:pt idx="28">
                  <c:v>38.299999999999997</c:v>
                </c:pt>
                <c:pt idx="29">
                  <c:v>38.200000000000003</c:v>
                </c:pt>
                <c:pt idx="30">
                  <c:v>37.799999999999997</c:v>
                </c:pt>
                <c:pt idx="31">
                  <c:v>38.4</c:v>
                </c:pt>
                <c:pt idx="32">
                  <c:v>34.6</c:v>
                </c:pt>
                <c:pt idx="33">
                  <c:v>37.799999999999997</c:v>
                </c:pt>
                <c:pt idx="34">
                  <c:v>37.799999999999997</c:v>
                </c:pt>
                <c:pt idx="35">
                  <c:v>38.6</c:v>
                </c:pt>
                <c:pt idx="36">
                  <c:v>38</c:v>
                </c:pt>
                <c:pt idx="37">
                  <c:v>39.700000000000003</c:v>
                </c:pt>
                <c:pt idx="38">
                  <c:v>38.5</c:v>
                </c:pt>
                <c:pt idx="39">
                  <c:v>38.1</c:v>
                </c:pt>
                <c:pt idx="40">
                  <c:v>38.200000000000003</c:v>
                </c:pt>
                <c:pt idx="41">
                  <c:v>39</c:v>
                </c:pt>
                <c:pt idx="42">
                  <c:v>39.700000000000003</c:v>
                </c:pt>
                <c:pt idx="43">
                  <c:v>29.9</c:v>
                </c:pt>
                <c:pt idx="44">
                  <c:v>40.4</c:v>
                </c:pt>
                <c:pt idx="45">
                  <c:v>39.6</c:v>
                </c:pt>
                <c:pt idx="46">
                  <c:v>39.700000000000003</c:v>
                </c:pt>
                <c:pt idx="47">
                  <c:v>40.1</c:v>
                </c:pt>
                <c:pt idx="48">
                  <c:v>39.700000000000003</c:v>
                </c:pt>
                <c:pt idx="49">
                  <c:v>39.9</c:v>
                </c:pt>
                <c:pt idx="50">
                  <c:v>40</c:v>
                </c:pt>
                <c:pt idx="51">
                  <c:v>41.2</c:v>
                </c:pt>
                <c:pt idx="52">
                  <c:v>38.700000000000003</c:v>
                </c:pt>
                <c:pt idx="53">
                  <c:v>40.6</c:v>
                </c:pt>
                <c:pt idx="54">
                  <c:v>38.6</c:v>
                </c:pt>
                <c:pt idx="55">
                  <c:v>38.799999999999997</c:v>
                </c:pt>
                <c:pt idx="56">
                  <c:v>40.5</c:v>
                </c:pt>
                <c:pt idx="57">
                  <c:v>38.299999999999997</c:v>
                </c:pt>
                <c:pt idx="58">
                  <c:v>41</c:v>
                </c:pt>
                <c:pt idx="59">
                  <c:v>40.299999999999997</c:v>
                </c:pt>
                <c:pt idx="60">
                  <c:v>42</c:v>
                </c:pt>
                <c:pt idx="61">
                  <c:v>40.299999999999997</c:v>
                </c:pt>
                <c:pt idx="62">
                  <c:v>41.3</c:v>
                </c:pt>
                <c:pt idx="63">
                  <c:v>38.5</c:v>
                </c:pt>
                <c:pt idx="64">
                  <c:v>41.8</c:v>
                </c:pt>
                <c:pt idx="65">
                  <c:v>41.6</c:v>
                </c:pt>
                <c:pt idx="66">
                  <c:v>40.200000000000003</c:v>
                </c:pt>
                <c:pt idx="67">
                  <c:v>41.5</c:v>
                </c:pt>
                <c:pt idx="68">
                  <c:v>42.3</c:v>
                </c:pt>
                <c:pt idx="69">
                  <c:v>42.1</c:v>
                </c:pt>
                <c:pt idx="70">
                  <c:v>42.2</c:v>
                </c:pt>
                <c:pt idx="71">
                  <c:v>41.3</c:v>
                </c:pt>
                <c:pt idx="72">
                  <c:v>42.4</c:v>
                </c:pt>
                <c:pt idx="73">
                  <c:v>41.5</c:v>
                </c:pt>
                <c:pt idx="74">
                  <c:v>44.1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42.3</c:v>
                </c:pt>
                <c:pt idx="78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52-474C-AA60-BF5D9B7D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74648"/>
        <c:axId val="417577600"/>
      </c:scatterChart>
      <c:valAx>
        <c:axId val="41757464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577600"/>
        <c:crosses val="autoZero"/>
        <c:crossBetween val="midCat"/>
        <c:majorUnit val="3652.5"/>
        <c:minorUnit val="365.25"/>
      </c:valAx>
      <c:valAx>
        <c:axId val="4175776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574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Burgkirchen, Wegerer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Burgkirchen!$A$57:$A$88</c:f>
              <c:numCache>
                <c:formatCode>m/d/yyyy</c:formatCode>
                <c:ptCount val="32"/>
                <c:pt idx="0">
                  <c:v>32716</c:v>
                </c:pt>
                <c:pt idx="1">
                  <c:v>32718</c:v>
                </c:pt>
                <c:pt idx="2">
                  <c:v>32896</c:v>
                </c:pt>
                <c:pt idx="3">
                  <c:v>33014</c:v>
                </c:pt>
                <c:pt idx="4">
                  <c:v>34065</c:v>
                </c:pt>
                <c:pt idx="5">
                  <c:v>34472</c:v>
                </c:pt>
                <c:pt idx="6">
                  <c:v>34837</c:v>
                </c:pt>
                <c:pt idx="7">
                  <c:v>35053</c:v>
                </c:pt>
                <c:pt idx="8">
                  <c:v>35285</c:v>
                </c:pt>
                <c:pt idx="9">
                  <c:v>35608</c:v>
                </c:pt>
                <c:pt idx="10">
                  <c:v>35740</c:v>
                </c:pt>
                <c:pt idx="11">
                  <c:v>35990</c:v>
                </c:pt>
                <c:pt idx="12">
                  <c:v>36102</c:v>
                </c:pt>
                <c:pt idx="13">
                  <c:v>36466</c:v>
                </c:pt>
                <c:pt idx="14">
                  <c:v>36735</c:v>
                </c:pt>
                <c:pt idx="15">
                  <c:v>36829</c:v>
                </c:pt>
                <c:pt idx="16">
                  <c:v>37172</c:v>
                </c:pt>
                <c:pt idx="17">
                  <c:v>37565</c:v>
                </c:pt>
                <c:pt idx="18">
                  <c:v>37922</c:v>
                </c:pt>
                <c:pt idx="19">
                  <c:v>38161</c:v>
                </c:pt>
                <c:pt idx="20">
                  <c:v>38538</c:v>
                </c:pt>
                <c:pt idx="21">
                  <c:v>38901</c:v>
                </c:pt>
                <c:pt idx="22">
                  <c:v>39258</c:v>
                </c:pt>
                <c:pt idx="23">
                  <c:v>39625</c:v>
                </c:pt>
                <c:pt idx="24">
                  <c:v>39972</c:v>
                </c:pt>
                <c:pt idx="25">
                  <c:v>40352</c:v>
                </c:pt>
                <c:pt idx="26">
                  <c:v>40723</c:v>
                </c:pt>
                <c:pt idx="27">
                  <c:v>41118</c:v>
                </c:pt>
                <c:pt idx="28">
                  <c:v>41458</c:v>
                </c:pt>
                <c:pt idx="29">
                  <c:v>41800</c:v>
                </c:pt>
                <c:pt idx="30">
                  <c:v>42173</c:v>
                </c:pt>
                <c:pt idx="31">
                  <c:v>42563</c:v>
                </c:pt>
              </c:numCache>
            </c:numRef>
          </c:xVal>
          <c:yVal>
            <c:numRef>
              <c:f>Burgkirchen!$B$57:$B$88</c:f>
              <c:numCache>
                <c:formatCode>General</c:formatCode>
                <c:ptCount val="32"/>
                <c:pt idx="0">
                  <c:v>33.200000000000003</c:v>
                </c:pt>
                <c:pt idx="1">
                  <c:v>31</c:v>
                </c:pt>
                <c:pt idx="2">
                  <c:v>31.9</c:v>
                </c:pt>
                <c:pt idx="3">
                  <c:v>32.5</c:v>
                </c:pt>
                <c:pt idx="4">
                  <c:v>32.1</c:v>
                </c:pt>
                <c:pt idx="5">
                  <c:v>40.200000000000003</c:v>
                </c:pt>
                <c:pt idx="6">
                  <c:v>40.200000000000003</c:v>
                </c:pt>
                <c:pt idx="7">
                  <c:v>29.2</c:v>
                </c:pt>
                <c:pt idx="8">
                  <c:v>35</c:v>
                </c:pt>
                <c:pt idx="9">
                  <c:v>35.299999999999997</c:v>
                </c:pt>
                <c:pt idx="10">
                  <c:v>35</c:v>
                </c:pt>
                <c:pt idx="11">
                  <c:v>35.9</c:v>
                </c:pt>
                <c:pt idx="12">
                  <c:v>39</c:v>
                </c:pt>
                <c:pt idx="13">
                  <c:v>39</c:v>
                </c:pt>
                <c:pt idx="14">
                  <c:v>36.1</c:v>
                </c:pt>
                <c:pt idx="15">
                  <c:v>38</c:v>
                </c:pt>
                <c:pt idx="16">
                  <c:v>39</c:v>
                </c:pt>
                <c:pt idx="17">
                  <c:v>39</c:v>
                </c:pt>
                <c:pt idx="18">
                  <c:v>45.32</c:v>
                </c:pt>
                <c:pt idx="19">
                  <c:v>41</c:v>
                </c:pt>
                <c:pt idx="20">
                  <c:v>35.619999999999997</c:v>
                </c:pt>
                <c:pt idx="21">
                  <c:v>38.130000000000003</c:v>
                </c:pt>
                <c:pt idx="22">
                  <c:v>40.1</c:v>
                </c:pt>
                <c:pt idx="23">
                  <c:v>39</c:v>
                </c:pt>
                <c:pt idx="24">
                  <c:v>37.6</c:v>
                </c:pt>
                <c:pt idx="25">
                  <c:v>37.799999999999997</c:v>
                </c:pt>
                <c:pt idx="26">
                  <c:v>38.6</c:v>
                </c:pt>
                <c:pt idx="27">
                  <c:v>38.200000000000003</c:v>
                </c:pt>
                <c:pt idx="28">
                  <c:v>39.6</c:v>
                </c:pt>
                <c:pt idx="29">
                  <c:v>38.299999999999997</c:v>
                </c:pt>
                <c:pt idx="30">
                  <c:v>39.1</c:v>
                </c:pt>
                <c:pt idx="31">
                  <c:v>38.1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FF-488C-AE5D-9C619F35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683088"/>
        <c:axId val="461697848"/>
      </c:scatterChart>
      <c:valAx>
        <c:axId val="46168308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697848"/>
        <c:crosses val="autoZero"/>
        <c:crossBetween val="midCat"/>
        <c:majorUnit val="3652.5"/>
      </c:valAx>
      <c:valAx>
        <c:axId val="4616978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68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Burgkirchen, Tucher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Burgkirchen!$B$92:$B$110</c:f>
              <c:numCache>
                <c:formatCode>m/d/yyyy</c:formatCode>
                <c:ptCount val="19"/>
                <c:pt idx="0">
                  <c:v>36466</c:v>
                </c:pt>
                <c:pt idx="1">
                  <c:v>36735</c:v>
                </c:pt>
                <c:pt idx="2">
                  <c:v>36829</c:v>
                </c:pt>
                <c:pt idx="3">
                  <c:v>37172</c:v>
                </c:pt>
                <c:pt idx="4">
                  <c:v>37565</c:v>
                </c:pt>
                <c:pt idx="5">
                  <c:v>37922.506944444445</c:v>
                </c:pt>
                <c:pt idx="6">
                  <c:v>38161</c:v>
                </c:pt>
                <c:pt idx="7">
                  <c:v>38538</c:v>
                </c:pt>
                <c:pt idx="8">
                  <c:v>38901</c:v>
                </c:pt>
                <c:pt idx="9">
                  <c:v>39258</c:v>
                </c:pt>
                <c:pt idx="10">
                  <c:v>39708.479861111111</c:v>
                </c:pt>
                <c:pt idx="11">
                  <c:v>39972.46875</c:v>
                </c:pt>
                <c:pt idx="12">
                  <c:v>40352.489583333336</c:v>
                </c:pt>
                <c:pt idx="13">
                  <c:v>40723.489583333336</c:v>
                </c:pt>
                <c:pt idx="14">
                  <c:v>41118.399305555555</c:v>
                </c:pt>
                <c:pt idx="15">
                  <c:v>41458</c:v>
                </c:pt>
                <c:pt idx="16">
                  <c:v>41800.416666666664</c:v>
                </c:pt>
                <c:pt idx="17">
                  <c:v>42173.347222222219</c:v>
                </c:pt>
                <c:pt idx="18">
                  <c:v>42563.618055555555</c:v>
                </c:pt>
              </c:numCache>
            </c:numRef>
          </c:xVal>
          <c:yVal>
            <c:numRef>
              <c:f>Burgkirchen!$C$92:$C$110</c:f>
              <c:numCache>
                <c:formatCode>General</c:formatCode>
                <c:ptCount val="19"/>
                <c:pt idx="0">
                  <c:v>44</c:v>
                </c:pt>
                <c:pt idx="1">
                  <c:v>40.799999999999997</c:v>
                </c:pt>
                <c:pt idx="2">
                  <c:v>41</c:v>
                </c:pt>
                <c:pt idx="3">
                  <c:v>42</c:v>
                </c:pt>
                <c:pt idx="4">
                  <c:v>38</c:v>
                </c:pt>
                <c:pt idx="5">
                  <c:v>38.03</c:v>
                </c:pt>
                <c:pt idx="6">
                  <c:v>38</c:v>
                </c:pt>
                <c:pt idx="7">
                  <c:v>37.840000000000003</c:v>
                </c:pt>
                <c:pt idx="8">
                  <c:v>42.23</c:v>
                </c:pt>
                <c:pt idx="9">
                  <c:v>40.6</c:v>
                </c:pt>
                <c:pt idx="10">
                  <c:v>44.7</c:v>
                </c:pt>
                <c:pt idx="11">
                  <c:v>43.1</c:v>
                </c:pt>
                <c:pt idx="12">
                  <c:v>44.8</c:v>
                </c:pt>
                <c:pt idx="13">
                  <c:v>43.7</c:v>
                </c:pt>
                <c:pt idx="14">
                  <c:v>42.8</c:v>
                </c:pt>
                <c:pt idx="15">
                  <c:v>40.9</c:v>
                </c:pt>
                <c:pt idx="16">
                  <c:v>42.9</c:v>
                </c:pt>
                <c:pt idx="17">
                  <c:v>40.4</c:v>
                </c:pt>
                <c:pt idx="18">
                  <c:v>40.5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5-495D-B418-CF796A5B6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59400"/>
        <c:axId val="468662352"/>
      </c:scatterChart>
      <c:valAx>
        <c:axId val="46865940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62352"/>
        <c:crosses val="autoZero"/>
        <c:crossBetween val="midCat"/>
        <c:majorUnit val="3652.5"/>
      </c:valAx>
      <c:valAx>
        <c:axId val="46866235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5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Burgk.,</a:t>
            </a:r>
            <a:r>
              <a:rPr lang="de-DE" baseline="0"/>
              <a:t> Raitenh. III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Burgkirchen!$B$2:$B$14</c:f>
              <c:numCache>
                <c:formatCode>[$-407]mmm/\ yy;@</c:formatCode>
                <c:ptCount val="13"/>
                <c:pt idx="0">
                  <c:v>37172</c:v>
                </c:pt>
                <c:pt idx="1">
                  <c:v>37565</c:v>
                </c:pt>
                <c:pt idx="2">
                  <c:v>37922</c:v>
                </c:pt>
                <c:pt idx="3">
                  <c:v>38161</c:v>
                </c:pt>
                <c:pt idx="4">
                  <c:v>39258</c:v>
                </c:pt>
                <c:pt idx="5">
                  <c:v>39972</c:v>
                </c:pt>
                <c:pt idx="6">
                  <c:v>40352</c:v>
                </c:pt>
                <c:pt idx="7">
                  <c:v>40723</c:v>
                </c:pt>
                <c:pt idx="8">
                  <c:v>41118</c:v>
                </c:pt>
                <c:pt idx="9">
                  <c:v>41458</c:v>
                </c:pt>
                <c:pt idx="10">
                  <c:v>41800</c:v>
                </c:pt>
                <c:pt idx="11">
                  <c:v>42173</c:v>
                </c:pt>
                <c:pt idx="12">
                  <c:v>42563</c:v>
                </c:pt>
              </c:numCache>
            </c:numRef>
          </c:xVal>
          <c:yVal>
            <c:numRef>
              <c:f>Burgkirchen!$C$2:$C$14</c:f>
              <c:numCache>
                <c:formatCode>General</c:formatCode>
                <c:ptCount val="13"/>
                <c:pt idx="0">
                  <c:v>48</c:v>
                </c:pt>
                <c:pt idx="1">
                  <c:v>47</c:v>
                </c:pt>
                <c:pt idx="2">
                  <c:v>48.39</c:v>
                </c:pt>
                <c:pt idx="3">
                  <c:v>48</c:v>
                </c:pt>
                <c:pt idx="4">
                  <c:v>44.8</c:v>
                </c:pt>
                <c:pt idx="5">
                  <c:v>44.6</c:v>
                </c:pt>
                <c:pt idx="6">
                  <c:v>44.9</c:v>
                </c:pt>
                <c:pt idx="7">
                  <c:v>46.6</c:v>
                </c:pt>
                <c:pt idx="8">
                  <c:v>45.3</c:v>
                </c:pt>
                <c:pt idx="9">
                  <c:v>44.2</c:v>
                </c:pt>
                <c:pt idx="10">
                  <c:v>46.9</c:v>
                </c:pt>
                <c:pt idx="11">
                  <c:v>43.7</c:v>
                </c:pt>
                <c:pt idx="12">
                  <c:v>43.8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2-471C-A4E2-64678DA76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73848"/>
        <c:axId val="409968272"/>
      </c:scatterChart>
      <c:valAx>
        <c:axId val="40997384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968272"/>
        <c:crosses val="autoZero"/>
        <c:crossBetween val="midCat"/>
        <c:majorUnit val="3652.5"/>
        <c:minorUnit val="365.25"/>
      </c:valAx>
      <c:valAx>
        <c:axId val="409968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973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Burgkir., Raitenh. I+II+III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Burgkirchen!$B$32:$B$51</c:f>
              <c:numCache>
                <c:formatCode>[$-407]mmm/\ yy;@</c:formatCode>
                <c:ptCount val="20"/>
                <c:pt idx="0">
                  <c:v>36466</c:v>
                </c:pt>
                <c:pt idx="1">
                  <c:v>36735</c:v>
                </c:pt>
                <c:pt idx="2">
                  <c:v>36829</c:v>
                </c:pt>
                <c:pt idx="3">
                  <c:v>36867</c:v>
                </c:pt>
                <c:pt idx="4">
                  <c:v>38538</c:v>
                </c:pt>
                <c:pt idx="5">
                  <c:v>38901</c:v>
                </c:pt>
                <c:pt idx="6">
                  <c:v>39625</c:v>
                </c:pt>
                <c:pt idx="7">
                  <c:v>37172</c:v>
                </c:pt>
                <c:pt idx="8">
                  <c:v>37565</c:v>
                </c:pt>
                <c:pt idx="9">
                  <c:v>37922</c:v>
                </c:pt>
                <c:pt idx="10">
                  <c:v>38161</c:v>
                </c:pt>
                <c:pt idx="11">
                  <c:v>39258</c:v>
                </c:pt>
                <c:pt idx="12">
                  <c:v>39972</c:v>
                </c:pt>
                <c:pt idx="13">
                  <c:v>40352</c:v>
                </c:pt>
                <c:pt idx="14">
                  <c:v>40723</c:v>
                </c:pt>
                <c:pt idx="15">
                  <c:v>41118</c:v>
                </c:pt>
                <c:pt idx="16">
                  <c:v>41458</c:v>
                </c:pt>
                <c:pt idx="17">
                  <c:v>41800</c:v>
                </c:pt>
                <c:pt idx="18">
                  <c:v>42173</c:v>
                </c:pt>
                <c:pt idx="19">
                  <c:v>42563</c:v>
                </c:pt>
              </c:numCache>
            </c:numRef>
          </c:xVal>
          <c:yVal>
            <c:numRef>
              <c:f>Burgkirchen!$C$32:$C$51</c:f>
              <c:numCache>
                <c:formatCode>General</c:formatCode>
                <c:ptCount val="20"/>
                <c:pt idx="0">
                  <c:v>52</c:v>
                </c:pt>
                <c:pt idx="1">
                  <c:v>44.6</c:v>
                </c:pt>
                <c:pt idx="2">
                  <c:v>49</c:v>
                </c:pt>
                <c:pt idx="3">
                  <c:v>46.9</c:v>
                </c:pt>
                <c:pt idx="4">
                  <c:v>43.53</c:v>
                </c:pt>
                <c:pt idx="5">
                  <c:v>44.71</c:v>
                </c:pt>
                <c:pt idx="6">
                  <c:v>44.8</c:v>
                </c:pt>
                <c:pt idx="7">
                  <c:v>48</c:v>
                </c:pt>
                <c:pt idx="8">
                  <c:v>47</c:v>
                </c:pt>
                <c:pt idx="9">
                  <c:v>48.39</c:v>
                </c:pt>
                <c:pt idx="10">
                  <c:v>48</c:v>
                </c:pt>
                <c:pt idx="11">
                  <c:v>44.8</c:v>
                </c:pt>
                <c:pt idx="12">
                  <c:v>44.6</c:v>
                </c:pt>
                <c:pt idx="13">
                  <c:v>44.9</c:v>
                </c:pt>
                <c:pt idx="14">
                  <c:v>46.6</c:v>
                </c:pt>
                <c:pt idx="15">
                  <c:v>45.3</c:v>
                </c:pt>
                <c:pt idx="16">
                  <c:v>44.2</c:v>
                </c:pt>
                <c:pt idx="17">
                  <c:v>46.9</c:v>
                </c:pt>
                <c:pt idx="18">
                  <c:v>43.7</c:v>
                </c:pt>
                <c:pt idx="19">
                  <c:v>43.8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66-4E0A-AFFE-BC0C1F1F4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88672"/>
        <c:axId val="479489984"/>
      </c:scatterChart>
      <c:valAx>
        <c:axId val="47948867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489984"/>
        <c:crosses val="autoZero"/>
        <c:crossBetween val="midCat"/>
        <c:majorUnit val="3652.5"/>
        <c:minorUnit val="365.25"/>
      </c:valAx>
      <c:valAx>
        <c:axId val="479489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48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Burgkirchen, Wegerer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Burgkirchen!$A$57:$A$88</c:f>
              <c:numCache>
                <c:formatCode>m/d/yyyy</c:formatCode>
                <c:ptCount val="32"/>
                <c:pt idx="0">
                  <c:v>32716</c:v>
                </c:pt>
                <c:pt idx="1">
                  <c:v>32718</c:v>
                </c:pt>
                <c:pt idx="2">
                  <c:v>32896</c:v>
                </c:pt>
                <c:pt idx="3">
                  <c:v>33014</c:v>
                </c:pt>
                <c:pt idx="4">
                  <c:v>34065</c:v>
                </c:pt>
                <c:pt idx="5">
                  <c:v>34472</c:v>
                </c:pt>
                <c:pt idx="6">
                  <c:v>34837</c:v>
                </c:pt>
                <c:pt idx="7">
                  <c:v>35053</c:v>
                </c:pt>
                <c:pt idx="8">
                  <c:v>35285</c:v>
                </c:pt>
                <c:pt idx="9">
                  <c:v>35608</c:v>
                </c:pt>
                <c:pt idx="10">
                  <c:v>35740</c:v>
                </c:pt>
                <c:pt idx="11">
                  <c:v>35990</c:v>
                </c:pt>
                <c:pt idx="12">
                  <c:v>36102</c:v>
                </c:pt>
                <c:pt idx="13">
                  <c:v>36466</c:v>
                </c:pt>
                <c:pt idx="14">
                  <c:v>36735</c:v>
                </c:pt>
                <c:pt idx="15">
                  <c:v>36829</c:v>
                </c:pt>
                <c:pt idx="16">
                  <c:v>37172</c:v>
                </c:pt>
                <c:pt idx="17">
                  <c:v>37565</c:v>
                </c:pt>
                <c:pt idx="18">
                  <c:v>37922</c:v>
                </c:pt>
                <c:pt idx="19">
                  <c:v>38161</c:v>
                </c:pt>
                <c:pt idx="20">
                  <c:v>38538</c:v>
                </c:pt>
                <c:pt idx="21">
                  <c:v>38901</c:v>
                </c:pt>
                <c:pt idx="22">
                  <c:v>39258</c:v>
                </c:pt>
                <c:pt idx="23">
                  <c:v>39625</c:v>
                </c:pt>
                <c:pt idx="24">
                  <c:v>39972</c:v>
                </c:pt>
                <c:pt idx="25">
                  <c:v>40352</c:v>
                </c:pt>
                <c:pt idx="26">
                  <c:v>40723</c:v>
                </c:pt>
                <c:pt idx="27">
                  <c:v>41118</c:v>
                </c:pt>
                <c:pt idx="28">
                  <c:v>41458</c:v>
                </c:pt>
                <c:pt idx="29">
                  <c:v>41800</c:v>
                </c:pt>
                <c:pt idx="30">
                  <c:v>42173</c:v>
                </c:pt>
                <c:pt idx="31">
                  <c:v>42563</c:v>
                </c:pt>
              </c:numCache>
            </c:numRef>
          </c:xVal>
          <c:yVal>
            <c:numRef>
              <c:f>Burgkirchen!$B$57:$B$88</c:f>
              <c:numCache>
                <c:formatCode>General</c:formatCode>
                <c:ptCount val="32"/>
                <c:pt idx="0">
                  <c:v>33.200000000000003</c:v>
                </c:pt>
                <c:pt idx="1">
                  <c:v>31</c:v>
                </c:pt>
                <c:pt idx="2">
                  <c:v>31.9</c:v>
                </c:pt>
                <c:pt idx="3">
                  <c:v>32.5</c:v>
                </c:pt>
                <c:pt idx="4">
                  <c:v>32.1</c:v>
                </c:pt>
                <c:pt idx="5">
                  <c:v>40.200000000000003</c:v>
                </c:pt>
                <c:pt idx="6">
                  <c:v>40.200000000000003</c:v>
                </c:pt>
                <c:pt idx="7">
                  <c:v>29.2</c:v>
                </c:pt>
                <c:pt idx="8">
                  <c:v>35</c:v>
                </c:pt>
                <c:pt idx="9">
                  <c:v>35.299999999999997</c:v>
                </c:pt>
                <c:pt idx="10">
                  <c:v>35</c:v>
                </c:pt>
                <c:pt idx="11">
                  <c:v>35.9</c:v>
                </c:pt>
                <c:pt idx="12">
                  <c:v>39</c:v>
                </c:pt>
                <c:pt idx="13">
                  <c:v>39</c:v>
                </c:pt>
                <c:pt idx="14">
                  <c:v>36.1</c:v>
                </c:pt>
                <c:pt idx="15">
                  <c:v>38</c:v>
                </c:pt>
                <c:pt idx="16">
                  <c:v>39</c:v>
                </c:pt>
                <c:pt idx="17">
                  <c:v>39</c:v>
                </c:pt>
                <c:pt idx="18">
                  <c:v>45.32</c:v>
                </c:pt>
                <c:pt idx="19">
                  <c:v>41</c:v>
                </c:pt>
                <c:pt idx="20">
                  <c:v>35.619999999999997</c:v>
                </c:pt>
                <c:pt idx="21">
                  <c:v>38.130000000000003</c:v>
                </c:pt>
                <c:pt idx="22">
                  <c:v>40.1</c:v>
                </c:pt>
                <c:pt idx="23">
                  <c:v>39</c:v>
                </c:pt>
                <c:pt idx="24">
                  <c:v>37.6</c:v>
                </c:pt>
                <c:pt idx="25">
                  <c:v>37.799999999999997</c:v>
                </c:pt>
                <c:pt idx="26">
                  <c:v>38.6</c:v>
                </c:pt>
                <c:pt idx="27">
                  <c:v>38.200000000000003</c:v>
                </c:pt>
                <c:pt idx="28">
                  <c:v>39.6</c:v>
                </c:pt>
                <c:pt idx="29">
                  <c:v>38.299999999999997</c:v>
                </c:pt>
                <c:pt idx="30">
                  <c:v>39.1</c:v>
                </c:pt>
                <c:pt idx="31">
                  <c:v>38.1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7-4F39-9637-91C86D15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683088"/>
        <c:axId val="461697848"/>
      </c:scatterChart>
      <c:valAx>
        <c:axId val="46168308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697848"/>
        <c:crosses val="autoZero"/>
        <c:crossBetween val="midCat"/>
        <c:majorUnit val="3652.5"/>
      </c:valAx>
      <c:valAx>
        <c:axId val="4616978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68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Burgkirchen, Tucher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Burgkirchen!$B$92:$B$110</c:f>
              <c:numCache>
                <c:formatCode>m/d/yyyy</c:formatCode>
                <c:ptCount val="19"/>
                <c:pt idx="0">
                  <c:v>36466</c:v>
                </c:pt>
                <c:pt idx="1">
                  <c:v>36735</c:v>
                </c:pt>
                <c:pt idx="2">
                  <c:v>36829</c:v>
                </c:pt>
                <c:pt idx="3">
                  <c:v>37172</c:v>
                </c:pt>
                <c:pt idx="4">
                  <c:v>37565</c:v>
                </c:pt>
                <c:pt idx="5">
                  <c:v>37922.506944444445</c:v>
                </c:pt>
                <c:pt idx="6">
                  <c:v>38161</c:v>
                </c:pt>
                <c:pt idx="7">
                  <c:v>38538</c:v>
                </c:pt>
                <c:pt idx="8">
                  <c:v>38901</c:v>
                </c:pt>
                <c:pt idx="9">
                  <c:v>39258</c:v>
                </c:pt>
                <c:pt idx="10">
                  <c:v>39708.479861111111</c:v>
                </c:pt>
                <c:pt idx="11">
                  <c:v>39972.46875</c:v>
                </c:pt>
                <c:pt idx="12">
                  <c:v>40352.489583333336</c:v>
                </c:pt>
                <c:pt idx="13">
                  <c:v>40723.489583333336</c:v>
                </c:pt>
                <c:pt idx="14">
                  <c:v>41118.399305555555</c:v>
                </c:pt>
                <c:pt idx="15">
                  <c:v>41458</c:v>
                </c:pt>
                <c:pt idx="16">
                  <c:v>41800.416666666664</c:v>
                </c:pt>
                <c:pt idx="17">
                  <c:v>42173.347222222219</c:v>
                </c:pt>
                <c:pt idx="18">
                  <c:v>42563.618055555555</c:v>
                </c:pt>
              </c:numCache>
            </c:numRef>
          </c:xVal>
          <c:yVal>
            <c:numRef>
              <c:f>Burgkirchen!$C$92:$C$110</c:f>
              <c:numCache>
                <c:formatCode>General</c:formatCode>
                <c:ptCount val="19"/>
                <c:pt idx="0">
                  <c:v>44</c:v>
                </c:pt>
                <c:pt idx="1">
                  <c:v>40.799999999999997</c:v>
                </c:pt>
                <c:pt idx="2">
                  <c:v>41</c:v>
                </c:pt>
                <c:pt idx="3">
                  <c:v>42</c:v>
                </c:pt>
                <c:pt idx="4">
                  <c:v>38</c:v>
                </c:pt>
                <c:pt idx="5">
                  <c:v>38.03</c:v>
                </c:pt>
                <c:pt idx="6">
                  <c:v>38</c:v>
                </c:pt>
                <c:pt idx="7">
                  <c:v>37.840000000000003</c:v>
                </c:pt>
                <c:pt idx="8">
                  <c:v>42.23</c:v>
                </c:pt>
                <c:pt idx="9">
                  <c:v>40.6</c:v>
                </c:pt>
                <c:pt idx="10">
                  <c:v>44.7</c:v>
                </c:pt>
                <c:pt idx="11">
                  <c:v>43.1</c:v>
                </c:pt>
                <c:pt idx="12">
                  <c:v>44.8</c:v>
                </c:pt>
                <c:pt idx="13">
                  <c:v>43.7</c:v>
                </c:pt>
                <c:pt idx="14">
                  <c:v>42.8</c:v>
                </c:pt>
                <c:pt idx="15">
                  <c:v>40.9</c:v>
                </c:pt>
                <c:pt idx="16">
                  <c:v>42.9</c:v>
                </c:pt>
                <c:pt idx="17">
                  <c:v>40.4</c:v>
                </c:pt>
                <c:pt idx="18">
                  <c:v>40.5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C-44BF-A580-F0D19C3A3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59400"/>
        <c:axId val="468662352"/>
      </c:scatterChart>
      <c:valAx>
        <c:axId val="46865940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62352"/>
        <c:crosses val="autoZero"/>
        <c:crossBetween val="midCat"/>
        <c:majorUnit val="3652.5"/>
      </c:valAx>
      <c:valAx>
        <c:axId val="46866235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5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Alzgern, Br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Winhöring"'!$B$47:$B$81</c:f>
              <c:numCache>
                <c:formatCode>m/d/yyyy</c:formatCode>
                <c:ptCount val="35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32671</c:v>
                </c:pt>
                <c:pt idx="10">
                  <c:v>33042</c:v>
                </c:pt>
                <c:pt idx="11">
                  <c:v>34121</c:v>
                </c:pt>
                <c:pt idx="12">
                  <c:v>34856</c:v>
                </c:pt>
                <c:pt idx="13">
                  <c:v>35219</c:v>
                </c:pt>
                <c:pt idx="14">
                  <c:v>35583</c:v>
                </c:pt>
                <c:pt idx="15">
                  <c:v>35671</c:v>
                </c:pt>
                <c:pt idx="16">
                  <c:v>35948</c:v>
                </c:pt>
                <c:pt idx="17">
                  <c:v>36325</c:v>
                </c:pt>
                <c:pt idx="18">
                  <c:v>36690</c:v>
                </c:pt>
                <c:pt idx="19">
                  <c:v>37053</c:v>
                </c:pt>
                <c:pt idx="20">
                  <c:v>37424</c:v>
                </c:pt>
                <c:pt idx="21">
                  <c:v>37795</c:v>
                </c:pt>
                <c:pt idx="22">
                  <c:v>38155</c:v>
                </c:pt>
                <c:pt idx="23">
                  <c:v>38530</c:v>
                </c:pt>
                <c:pt idx="24">
                  <c:v>38887</c:v>
                </c:pt>
                <c:pt idx="25">
                  <c:v>39258</c:v>
                </c:pt>
                <c:pt idx="26">
                  <c:v>39608</c:v>
                </c:pt>
                <c:pt idx="27">
                  <c:v>39987</c:v>
                </c:pt>
                <c:pt idx="28">
                  <c:v>40357</c:v>
                </c:pt>
                <c:pt idx="29">
                  <c:v>40702</c:v>
                </c:pt>
                <c:pt idx="30">
                  <c:v>41071</c:v>
                </c:pt>
                <c:pt idx="31">
                  <c:v>41428</c:v>
                </c:pt>
                <c:pt idx="32">
                  <c:v>41793</c:v>
                </c:pt>
                <c:pt idx="33">
                  <c:v>42163</c:v>
                </c:pt>
                <c:pt idx="34">
                  <c:v>42529</c:v>
                </c:pt>
              </c:numCache>
            </c:numRef>
          </c:xVal>
          <c:yVal>
            <c:numRef>
              <c:f>'WW "AÖ NÖ Winhöring"'!$C$47:$C$81</c:f>
              <c:numCache>
                <c:formatCode>0</c:formatCode>
                <c:ptCount val="35"/>
                <c:pt idx="0">
                  <c:v>18.8</c:v>
                </c:pt>
                <c:pt idx="1">
                  <c:v>13.6</c:v>
                </c:pt>
                <c:pt idx="2">
                  <c:v>22.3</c:v>
                </c:pt>
                <c:pt idx="3">
                  <c:v>27</c:v>
                </c:pt>
                <c:pt idx="4">
                  <c:v>31.2</c:v>
                </c:pt>
                <c:pt idx="5">
                  <c:v>32</c:v>
                </c:pt>
                <c:pt idx="6">
                  <c:v>29</c:v>
                </c:pt>
                <c:pt idx="7">
                  <c:v>24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31</c:v>
                </c:pt>
                <c:pt idx="16">
                  <c:v>34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31</c:v>
                </c:pt>
                <c:pt idx="21">
                  <c:v>31</c:v>
                </c:pt>
                <c:pt idx="22">
                  <c:v>33.299999999999997</c:v>
                </c:pt>
                <c:pt idx="23">
                  <c:v>34.4</c:v>
                </c:pt>
                <c:pt idx="24">
                  <c:v>32.4</c:v>
                </c:pt>
                <c:pt idx="25">
                  <c:v>33.799999999999997</c:v>
                </c:pt>
                <c:pt idx="26">
                  <c:v>36.200000000000003</c:v>
                </c:pt>
                <c:pt idx="27">
                  <c:v>36.1</c:v>
                </c:pt>
                <c:pt idx="28">
                  <c:v>34.299999999999997</c:v>
                </c:pt>
                <c:pt idx="29">
                  <c:v>32.6</c:v>
                </c:pt>
                <c:pt idx="30">
                  <c:v>31.3</c:v>
                </c:pt>
                <c:pt idx="31">
                  <c:v>31.5</c:v>
                </c:pt>
                <c:pt idx="32">
                  <c:v>31.9</c:v>
                </c:pt>
                <c:pt idx="33">
                  <c:v>32.4</c:v>
                </c:pt>
                <c:pt idx="3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B8-472F-9CC3-114E0C24D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99880"/>
        <c:axId val="283703816"/>
      </c:scatterChart>
      <c:valAx>
        <c:axId val="283699880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703816"/>
        <c:crosses val="autoZero"/>
        <c:crossBetween val="midCat"/>
        <c:majorUnit val="3652.5"/>
      </c:valAx>
      <c:valAx>
        <c:axId val="283703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9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Emmerting, Forst Kastl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Emmerting!$B$2:$B$121</c:f>
              <c:numCache>
                <c:formatCode>[$-407]mmm/\ yy;@</c:formatCode>
                <c:ptCount val="120"/>
                <c:pt idx="0">
                  <c:v>29923</c:v>
                </c:pt>
                <c:pt idx="1">
                  <c:v>30335</c:v>
                </c:pt>
                <c:pt idx="2">
                  <c:v>30578</c:v>
                </c:pt>
                <c:pt idx="3">
                  <c:v>30727</c:v>
                </c:pt>
                <c:pt idx="4">
                  <c:v>30782</c:v>
                </c:pt>
                <c:pt idx="5">
                  <c:v>30929</c:v>
                </c:pt>
                <c:pt idx="6">
                  <c:v>30978</c:v>
                </c:pt>
                <c:pt idx="7">
                  <c:v>31111</c:v>
                </c:pt>
                <c:pt idx="8">
                  <c:v>31131</c:v>
                </c:pt>
                <c:pt idx="9">
                  <c:v>31146</c:v>
                </c:pt>
                <c:pt idx="10">
                  <c:v>31223</c:v>
                </c:pt>
                <c:pt idx="11">
                  <c:v>31321</c:v>
                </c:pt>
                <c:pt idx="12">
                  <c:v>31434</c:v>
                </c:pt>
                <c:pt idx="13">
                  <c:v>31460</c:v>
                </c:pt>
                <c:pt idx="14">
                  <c:v>31504</c:v>
                </c:pt>
                <c:pt idx="15">
                  <c:v>31657</c:v>
                </c:pt>
                <c:pt idx="16">
                  <c:v>31714</c:v>
                </c:pt>
                <c:pt idx="17">
                  <c:v>31812</c:v>
                </c:pt>
                <c:pt idx="18">
                  <c:v>31853</c:v>
                </c:pt>
                <c:pt idx="19">
                  <c:v>31916</c:v>
                </c:pt>
                <c:pt idx="20">
                  <c:v>31993</c:v>
                </c:pt>
                <c:pt idx="21">
                  <c:v>32091</c:v>
                </c:pt>
                <c:pt idx="22">
                  <c:v>32175</c:v>
                </c:pt>
                <c:pt idx="23">
                  <c:v>32315</c:v>
                </c:pt>
                <c:pt idx="24">
                  <c:v>32485</c:v>
                </c:pt>
                <c:pt idx="25">
                  <c:v>32582</c:v>
                </c:pt>
                <c:pt idx="26">
                  <c:v>32638</c:v>
                </c:pt>
                <c:pt idx="27">
                  <c:v>32686</c:v>
                </c:pt>
                <c:pt idx="28">
                  <c:v>32716</c:v>
                </c:pt>
                <c:pt idx="29">
                  <c:v>32778</c:v>
                </c:pt>
                <c:pt idx="30">
                  <c:v>32820</c:v>
                </c:pt>
                <c:pt idx="31">
                  <c:v>32896</c:v>
                </c:pt>
                <c:pt idx="32">
                  <c:v>32944</c:v>
                </c:pt>
                <c:pt idx="33">
                  <c:v>33014</c:v>
                </c:pt>
                <c:pt idx="34">
                  <c:v>33029</c:v>
                </c:pt>
                <c:pt idx="35">
                  <c:v>33134</c:v>
                </c:pt>
                <c:pt idx="36">
                  <c:v>33142</c:v>
                </c:pt>
                <c:pt idx="37">
                  <c:v>33212</c:v>
                </c:pt>
                <c:pt idx="38">
                  <c:v>33311</c:v>
                </c:pt>
                <c:pt idx="39">
                  <c:v>33337</c:v>
                </c:pt>
                <c:pt idx="40">
                  <c:v>33449</c:v>
                </c:pt>
                <c:pt idx="41">
                  <c:v>33505</c:v>
                </c:pt>
                <c:pt idx="42">
                  <c:v>33581</c:v>
                </c:pt>
                <c:pt idx="43">
                  <c:v>33673</c:v>
                </c:pt>
                <c:pt idx="44">
                  <c:v>33813</c:v>
                </c:pt>
                <c:pt idx="45">
                  <c:v>33883</c:v>
                </c:pt>
                <c:pt idx="46">
                  <c:v>33980</c:v>
                </c:pt>
                <c:pt idx="47">
                  <c:v>34037</c:v>
                </c:pt>
                <c:pt idx="48">
                  <c:v>34065</c:v>
                </c:pt>
                <c:pt idx="49">
                  <c:v>34155</c:v>
                </c:pt>
                <c:pt idx="50">
                  <c:v>34254</c:v>
                </c:pt>
                <c:pt idx="51">
                  <c:v>34317</c:v>
                </c:pt>
                <c:pt idx="52">
                  <c:v>34401</c:v>
                </c:pt>
                <c:pt idx="53">
                  <c:v>34472</c:v>
                </c:pt>
                <c:pt idx="54">
                  <c:v>34533</c:v>
                </c:pt>
                <c:pt idx="55">
                  <c:v>34625</c:v>
                </c:pt>
                <c:pt idx="56">
                  <c:v>34680</c:v>
                </c:pt>
                <c:pt idx="57">
                  <c:v>34765</c:v>
                </c:pt>
                <c:pt idx="58">
                  <c:v>34899</c:v>
                </c:pt>
                <c:pt idx="59">
                  <c:v>34947</c:v>
                </c:pt>
                <c:pt idx="60">
                  <c:v>35053</c:v>
                </c:pt>
                <c:pt idx="61">
                  <c:v>35143</c:v>
                </c:pt>
                <c:pt idx="62">
                  <c:v>35285</c:v>
                </c:pt>
                <c:pt idx="63">
                  <c:v>35353</c:v>
                </c:pt>
                <c:pt idx="64">
                  <c:v>35501</c:v>
                </c:pt>
                <c:pt idx="65">
                  <c:v>35507</c:v>
                </c:pt>
                <c:pt idx="66">
                  <c:v>35584</c:v>
                </c:pt>
                <c:pt idx="67">
                  <c:v>35608</c:v>
                </c:pt>
                <c:pt idx="68">
                  <c:v>35689</c:v>
                </c:pt>
                <c:pt idx="69">
                  <c:v>35738</c:v>
                </c:pt>
                <c:pt idx="70">
                  <c:v>35740</c:v>
                </c:pt>
                <c:pt idx="71">
                  <c:v>35871</c:v>
                </c:pt>
                <c:pt idx="72">
                  <c:v>35990</c:v>
                </c:pt>
                <c:pt idx="73">
                  <c:v>36054</c:v>
                </c:pt>
                <c:pt idx="74">
                  <c:v>36102</c:v>
                </c:pt>
                <c:pt idx="75">
                  <c:v>36249</c:v>
                </c:pt>
                <c:pt idx="76">
                  <c:v>36417</c:v>
                </c:pt>
                <c:pt idx="77">
                  <c:v>36466</c:v>
                </c:pt>
                <c:pt idx="78">
                  <c:v>36613</c:v>
                </c:pt>
                <c:pt idx="79">
                  <c:v>36735</c:v>
                </c:pt>
                <c:pt idx="80">
                  <c:v>36795</c:v>
                </c:pt>
                <c:pt idx="81">
                  <c:v>36829</c:v>
                </c:pt>
                <c:pt idx="82">
                  <c:v>36867</c:v>
                </c:pt>
                <c:pt idx="83">
                  <c:v>36977</c:v>
                </c:pt>
                <c:pt idx="84">
                  <c:v>37159</c:v>
                </c:pt>
                <c:pt idx="85">
                  <c:v>37172</c:v>
                </c:pt>
                <c:pt idx="86">
                  <c:v>37327</c:v>
                </c:pt>
                <c:pt idx="87">
                  <c:v>37523</c:v>
                </c:pt>
                <c:pt idx="88">
                  <c:v>37565</c:v>
                </c:pt>
                <c:pt idx="89">
                  <c:v>37705</c:v>
                </c:pt>
                <c:pt idx="90">
                  <c:v>37887</c:v>
                </c:pt>
                <c:pt idx="91">
                  <c:v>37922</c:v>
                </c:pt>
                <c:pt idx="92">
                  <c:v>38062</c:v>
                </c:pt>
                <c:pt idx="93">
                  <c:v>38161</c:v>
                </c:pt>
                <c:pt idx="94">
                  <c:v>38461</c:v>
                </c:pt>
                <c:pt idx="95">
                  <c:v>38538</c:v>
                </c:pt>
                <c:pt idx="96">
                  <c:v>38664</c:v>
                </c:pt>
                <c:pt idx="97">
                  <c:v>38901</c:v>
                </c:pt>
                <c:pt idx="98">
                  <c:v>38911</c:v>
                </c:pt>
                <c:pt idx="99">
                  <c:v>38972</c:v>
                </c:pt>
                <c:pt idx="100">
                  <c:v>39224</c:v>
                </c:pt>
                <c:pt idx="101">
                  <c:v>39258</c:v>
                </c:pt>
                <c:pt idx="102">
                  <c:v>39610</c:v>
                </c:pt>
                <c:pt idx="103">
                  <c:v>39625</c:v>
                </c:pt>
                <c:pt idx="104">
                  <c:v>39972</c:v>
                </c:pt>
                <c:pt idx="105">
                  <c:v>39995</c:v>
                </c:pt>
                <c:pt idx="106">
                  <c:v>40352</c:v>
                </c:pt>
                <c:pt idx="107">
                  <c:v>40352</c:v>
                </c:pt>
                <c:pt idx="108">
                  <c:v>40681</c:v>
                </c:pt>
                <c:pt idx="109">
                  <c:v>40723</c:v>
                </c:pt>
                <c:pt idx="110">
                  <c:v>41109</c:v>
                </c:pt>
                <c:pt idx="111">
                  <c:v>41118</c:v>
                </c:pt>
                <c:pt idx="112">
                  <c:v>41430</c:v>
                </c:pt>
                <c:pt idx="113">
                  <c:v>41458</c:v>
                </c:pt>
                <c:pt idx="114">
                  <c:v>41780</c:v>
                </c:pt>
                <c:pt idx="115">
                  <c:v>41800</c:v>
                </c:pt>
                <c:pt idx="116">
                  <c:v>42172</c:v>
                </c:pt>
                <c:pt idx="117">
                  <c:v>42173</c:v>
                </c:pt>
                <c:pt idx="118">
                  <c:v>42543</c:v>
                </c:pt>
                <c:pt idx="119">
                  <c:v>42585</c:v>
                </c:pt>
              </c:numCache>
            </c:numRef>
          </c:xVal>
          <c:yVal>
            <c:numRef>
              <c:f>Emmerting!$C$2:$C$121</c:f>
              <c:numCache>
                <c:formatCode>General</c:formatCode>
                <c:ptCount val="120"/>
                <c:pt idx="0">
                  <c:v>41.9</c:v>
                </c:pt>
                <c:pt idx="1">
                  <c:v>36</c:v>
                </c:pt>
                <c:pt idx="2">
                  <c:v>29</c:v>
                </c:pt>
                <c:pt idx="3">
                  <c:v>30.4</c:v>
                </c:pt>
                <c:pt idx="4">
                  <c:v>31.7</c:v>
                </c:pt>
                <c:pt idx="5">
                  <c:v>32.299999999999997</c:v>
                </c:pt>
                <c:pt idx="6">
                  <c:v>31.24</c:v>
                </c:pt>
                <c:pt idx="7">
                  <c:v>34.5</c:v>
                </c:pt>
                <c:pt idx="8">
                  <c:v>37.700000000000003</c:v>
                </c:pt>
                <c:pt idx="9">
                  <c:v>33.200000000000003</c:v>
                </c:pt>
                <c:pt idx="10">
                  <c:v>34.5</c:v>
                </c:pt>
                <c:pt idx="11">
                  <c:v>34.5</c:v>
                </c:pt>
                <c:pt idx="12">
                  <c:v>35.200000000000003</c:v>
                </c:pt>
                <c:pt idx="13">
                  <c:v>36.6</c:v>
                </c:pt>
                <c:pt idx="14">
                  <c:v>33.4</c:v>
                </c:pt>
                <c:pt idx="15">
                  <c:v>35.9</c:v>
                </c:pt>
                <c:pt idx="16">
                  <c:v>34.5</c:v>
                </c:pt>
                <c:pt idx="17">
                  <c:v>35.4</c:v>
                </c:pt>
                <c:pt idx="18">
                  <c:v>36.299999999999997</c:v>
                </c:pt>
                <c:pt idx="19">
                  <c:v>34.5</c:v>
                </c:pt>
                <c:pt idx="20">
                  <c:v>34.9</c:v>
                </c:pt>
                <c:pt idx="21">
                  <c:v>32.299999999999997</c:v>
                </c:pt>
                <c:pt idx="22">
                  <c:v>32.700000000000003</c:v>
                </c:pt>
                <c:pt idx="23">
                  <c:v>35.4</c:v>
                </c:pt>
                <c:pt idx="24">
                  <c:v>36.799999999999997</c:v>
                </c:pt>
                <c:pt idx="25">
                  <c:v>34.4</c:v>
                </c:pt>
                <c:pt idx="26">
                  <c:v>37.5</c:v>
                </c:pt>
                <c:pt idx="27">
                  <c:v>43.4</c:v>
                </c:pt>
                <c:pt idx="28">
                  <c:v>38.700000000000003</c:v>
                </c:pt>
                <c:pt idx="29">
                  <c:v>35.700000000000003</c:v>
                </c:pt>
                <c:pt idx="30">
                  <c:v>34.5</c:v>
                </c:pt>
                <c:pt idx="31">
                  <c:v>39.799999999999997</c:v>
                </c:pt>
                <c:pt idx="32">
                  <c:v>38</c:v>
                </c:pt>
                <c:pt idx="33">
                  <c:v>38.1</c:v>
                </c:pt>
                <c:pt idx="34">
                  <c:v>35.6</c:v>
                </c:pt>
                <c:pt idx="35">
                  <c:v>38.299999999999997</c:v>
                </c:pt>
                <c:pt idx="36">
                  <c:v>37.200000000000003</c:v>
                </c:pt>
                <c:pt idx="37">
                  <c:v>36.299999999999997</c:v>
                </c:pt>
                <c:pt idx="38">
                  <c:v>36.4</c:v>
                </c:pt>
                <c:pt idx="39">
                  <c:v>33.6</c:v>
                </c:pt>
                <c:pt idx="40">
                  <c:v>37.299999999999997</c:v>
                </c:pt>
                <c:pt idx="41">
                  <c:v>34.799999999999997</c:v>
                </c:pt>
                <c:pt idx="42">
                  <c:v>33.1</c:v>
                </c:pt>
                <c:pt idx="43">
                  <c:v>39.6</c:v>
                </c:pt>
                <c:pt idx="44">
                  <c:v>37.9</c:v>
                </c:pt>
                <c:pt idx="45">
                  <c:v>36.9</c:v>
                </c:pt>
                <c:pt idx="46">
                  <c:v>41.3</c:v>
                </c:pt>
                <c:pt idx="47">
                  <c:v>39.4</c:v>
                </c:pt>
                <c:pt idx="48">
                  <c:v>38.299999999999997</c:v>
                </c:pt>
                <c:pt idx="49">
                  <c:v>39.799999999999997</c:v>
                </c:pt>
                <c:pt idx="50">
                  <c:v>38.5</c:v>
                </c:pt>
                <c:pt idx="51">
                  <c:v>42</c:v>
                </c:pt>
                <c:pt idx="52">
                  <c:v>39.1</c:v>
                </c:pt>
                <c:pt idx="53">
                  <c:v>39.9</c:v>
                </c:pt>
                <c:pt idx="54">
                  <c:v>37.5</c:v>
                </c:pt>
                <c:pt idx="55">
                  <c:v>35.799999999999997</c:v>
                </c:pt>
                <c:pt idx="56">
                  <c:v>40.9</c:v>
                </c:pt>
                <c:pt idx="57">
                  <c:v>40</c:v>
                </c:pt>
                <c:pt idx="58">
                  <c:v>36.4</c:v>
                </c:pt>
                <c:pt idx="59">
                  <c:v>36.799999999999997</c:v>
                </c:pt>
                <c:pt idx="60">
                  <c:v>34.9</c:v>
                </c:pt>
                <c:pt idx="61">
                  <c:v>35</c:v>
                </c:pt>
                <c:pt idx="62">
                  <c:v>40.4</c:v>
                </c:pt>
                <c:pt idx="63">
                  <c:v>37</c:v>
                </c:pt>
                <c:pt idx="64">
                  <c:v>37.200000000000003</c:v>
                </c:pt>
                <c:pt idx="65">
                  <c:v>39</c:v>
                </c:pt>
                <c:pt idx="66">
                  <c:v>37.799999999999997</c:v>
                </c:pt>
                <c:pt idx="67">
                  <c:v>39.299999999999997</c:v>
                </c:pt>
                <c:pt idx="68">
                  <c:v>37</c:v>
                </c:pt>
                <c:pt idx="69">
                  <c:v>38</c:v>
                </c:pt>
                <c:pt idx="70">
                  <c:v>38</c:v>
                </c:pt>
                <c:pt idx="71">
                  <c:v>42</c:v>
                </c:pt>
                <c:pt idx="72">
                  <c:v>39.200000000000003</c:v>
                </c:pt>
                <c:pt idx="73">
                  <c:v>40</c:v>
                </c:pt>
                <c:pt idx="74">
                  <c:v>44</c:v>
                </c:pt>
                <c:pt idx="75">
                  <c:v>38</c:v>
                </c:pt>
                <c:pt idx="76">
                  <c:v>36</c:v>
                </c:pt>
                <c:pt idx="77">
                  <c:v>45</c:v>
                </c:pt>
                <c:pt idx="78">
                  <c:v>40</c:v>
                </c:pt>
                <c:pt idx="79">
                  <c:v>39.200000000000003</c:v>
                </c:pt>
                <c:pt idx="80">
                  <c:v>38</c:v>
                </c:pt>
                <c:pt idx="81">
                  <c:v>41</c:v>
                </c:pt>
                <c:pt idx="82">
                  <c:v>46.9</c:v>
                </c:pt>
                <c:pt idx="83">
                  <c:v>40</c:v>
                </c:pt>
                <c:pt idx="84">
                  <c:v>41</c:v>
                </c:pt>
                <c:pt idx="85">
                  <c:v>44</c:v>
                </c:pt>
                <c:pt idx="86">
                  <c:v>39</c:v>
                </c:pt>
                <c:pt idx="87">
                  <c:v>42</c:v>
                </c:pt>
                <c:pt idx="88">
                  <c:v>40</c:v>
                </c:pt>
                <c:pt idx="89">
                  <c:v>36</c:v>
                </c:pt>
                <c:pt idx="90">
                  <c:v>41</c:v>
                </c:pt>
                <c:pt idx="91">
                  <c:v>42.45</c:v>
                </c:pt>
                <c:pt idx="92">
                  <c:v>41</c:v>
                </c:pt>
                <c:pt idx="93">
                  <c:v>43</c:v>
                </c:pt>
                <c:pt idx="94">
                  <c:v>41</c:v>
                </c:pt>
                <c:pt idx="95">
                  <c:v>40.590000000000003</c:v>
                </c:pt>
                <c:pt idx="96">
                  <c:v>38</c:v>
                </c:pt>
                <c:pt idx="97">
                  <c:v>39.770000000000003</c:v>
                </c:pt>
                <c:pt idx="98">
                  <c:v>35</c:v>
                </c:pt>
                <c:pt idx="99">
                  <c:v>37</c:v>
                </c:pt>
                <c:pt idx="100">
                  <c:v>38</c:v>
                </c:pt>
                <c:pt idx="101">
                  <c:v>43.4</c:v>
                </c:pt>
                <c:pt idx="102">
                  <c:v>38</c:v>
                </c:pt>
                <c:pt idx="103">
                  <c:v>42.6</c:v>
                </c:pt>
                <c:pt idx="104">
                  <c:v>41.3</c:v>
                </c:pt>
                <c:pt idx="105">
                  <c:v>41</c:v>
                </c:pt>
                <c:pt idx="106">
                  <c:v>39</c:v>
                </c:pt>
                <c:pt idx="107">
                  <c:v>43.3</c:v>
                </c:pt>
                <c:pt idx="108">
                  <c:v>39</c:v>
                </c:pt>
                <c:pt idx="109">
                  <c:v>41.5</c:v>
                </c:pt>
                <c:pt idx="110">
                  <c:v>39</c:v>
                </c:pt>
                <c:pt idx="111">
                  <c:v>40.299999999999997</c:v>
                </c:pt>
                <c:pt idx="112">
                  <c:v>36</c:v>
                </c:pt>
                <c:pt idx="113">
                  <c:v>39.1</c:v>
                </c:pt>
                <c:pt idx="114">
                  <c:v>37</c:v>
                </c:pt>
                <c:pt idx="115">
                  <c:v>39.200000000000003</c:v>
                </c:pt>
                <c:pt idx="116">
                  <c:v>38</c:v>
                </c:pt>
                <c:pt idx="117">
                  <c:v>39.5</c:v>
                </c:pt>
                <c:pt idx="118">
                  <c:v>39</c:v>
                </c:pt>
                <c:pt idx="119">
                  <c:v>39.299999999999997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1D-4AEE-81C5-935C75369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81088"/>
        <c:axId val="479380104"/>
      </c:scatterChart>
      <c:valAx>
        <c:axId val="47938108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380104"/>
        <c:crosses val="autoZero"/>
        <c:crossBetween val="midCat"/>
        <c:majorUnit val="3652.5"/>
        <c:minorUnit val="365.25"/>
      </c:valAx>
      <c:valAx>
        <c:axId val="4793801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38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Erlbach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Erlbach!$B$2:$B$37</c:f>
              <c:numCache>
                <c:formatCode>[$-407]mmm/\ yy;@</c:formatCode>
                <c:ptCount val="36"/>
                <c:pt idx="0">
                  <c:v>29305</c:v>
                </c:pt>
                <c:pt idx="1">
                  <c:v>29676</c:v>
                </c:pt>
                <c:pt idx="2">
                  <c:v>30032</c:v>
                </c:pt>
                <c:pt idx="3">
                  <c:v>30361</c:v>
                </c:pt>
                <c:pt idx="4">
                  <c:v>30697</c:v>
                </c:pt>
                <c:pt idx="5">
                  <c:v>31049</c:v>
                </c:pt>
                <c:pt idx="6">
                  <c:v>31432</c:v>
                </c:pt>
                <c:pt idx="7">
                  <c:v>31803</c:v>
                </c:pt>
                <c:pt idx="8">
                  <c:v>32146</c:v>
                </c:pt>
                <c:pt idx="9">
                  <c:v>32559</c:v>
                </c:pt>
                <c:pt idx="10">
                  <c:v>32923</c:v>
                </c:pt>
                <c:pt idx="11">
                  <c:v>34351</c:v>
                </c:pt>
                <c:pt idx="12">
                  <c:v>34743</c:v>
                </c:pt>
                <c:pt idx="13">
                  <c:v>35107</c:v>
                </c:pt>
                <c:pt idx="14">
                  <c:v>35127</c:v>
                </c:pt>
                <c:pt idx="15">
                  <c:v>35445</c:v>
                </c:pt>
                <c:pt idx="16">
                  <c:v>35478</c:v>
                </c:pt>
                <c:pt idx="17">
                  <c:v>35578</c:v>
                </c:pt>
                <c:pt idx="18">
                  <c:v>35646</c:v>
                </c:pt>
                <c:pt idx="19">
                  <c:v>35850</c:v>
                </c:pt>
                <c:pt idx="20">
                  <c:v>36234</c:v>
                </c:pt>
                <c:pt idx="21">
                  <c:v>36607</c:v>
                </c:pt>
                <c:pt idx="22">
                  <c:v>36976</c:v>
                </c:pt>
                <c:pt idx="23">
                  <c:v>37340</c:v>
                </c:pt>
                <c:pt idx="24">
                  <c:v>37713</c:v>
                </c:pt>
                <c:pt idx="25">
                  <c:v>38076</c:v>
                </c:pt>
                <c:pt idx="26">
                  <c:v>38440</c:v>
                </c:pt>
                <c:pt idx="27">
                  <c:v>38777</c:v>
                </c:pt>
                <c:pt idx="28">
                  <c:v>39175</c:v>
                </c:pt>
                <c:pt idx="29">
                  <c:v>39511</c:v>
                </c:pt>
                <c:pt idx="30">
                  <c:v>39882</c:v>
                </c:pt>
                <c:pt idx="31">
                  <c:v>40247</c:v>
                </c:pt>
                <c:pt idx="32">
                  <c:v>40618</c:v>
                </c:pt>
                <c:pt idx="33">
                  <c:v>41351</c:v>
                </c:pt>
                <c:pt idx="34">
                  <c:v>41722</c:v>
                </c:pt>
                <c:pt idx="35">
                  <c:v>42066</c:v>
                </c:pt>
              </c:numCache>
            </c:numRef>
          </c:xVal>
          <c:yVal>
            <c:numRef>
              <c:f>Erlbach!$C$2:$C$37</c:f>
              <c:numCache>
                <c:formatCode>General</c:formatCode>
                <c:ptCount val="36"/>
                <c:pt idx="0">
                  <c:v>19.2</c:v>
                </c:pt>
                <c:pt idx="1">
                  <c:v>21.8</c:v>
                </c:pt>
                <c:pt idx="2">
                  <c:v>26.1</c:v>
                </c:pt>
                <c:pt idx="3">
                  <c:v>26.4</c:v>
                </c:pt>
                <c:pt idx="4">
                  <c:v>27.7</c:v>
                </c:pt>
                <c:pt idx="5">
                  <c:v>29.1</c:v>
                </c:pt>
                <c:pt idx="6">
                  <c:v>29.7</c:v>
                </c:pt>
                <c:pt idx="7">
                  <c:v>39</c:v>
                </c:pt>
                <c:pt idx="8">
                  <c:v>34</c:v>
                </c:pt>
                <c:pt idx="9">
                  <c:v>32</c:v>
                </c:pt>
                <c:pt idx="10">
                  <c:v>35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42</c:v>
                </c:pt>
                <c:pt idx="15">
                  <c:v>36.799999999999997</c:v>
                </c:pt>
                <c:pt idx="16">
                  <c:v>32</c:v>
                </c:pt>
                <c:pt idx="17">
                  <c:v>34.5</c:v>
                </c:pt>
                <c:pt idx="18">
                  <c:v>32.1</c:v>
                </c:pt>
                <c:pt idx="19">
                  <c:v>40</c:v>
                </c:pt>
                <c:pt idx="20">
                  <c:v>36</c:v>
                </c:pt>
                <c:pt idx="21">
                  <c:v>37</c:v>
                </c:pt>
                <c:pt idx="22">
                  <c:v>32</c:v>
                </c:pt>
                <c:pt idx="23">
                  <c:v>32</c:v>
                </c:pt>
                <c:pt idx="24">
                  <c:v>35</c:v>
                </c:pt>
                <c:pt idx="25">
                  <c:v>37</c:v>
                </c:pt>
                <c:pt idx="26">
                  <c:v>35.5</c:v>
                </c:pt>
                <c:pt idx="27">
                  <c:v>38.4</c:v>
                </c:pt>
                <c:pt idx="28">
                  <c:v>35.6</c:v>
                </c:pt>
                <c:pt idx="29">
                  <c:v>35</c:v>
                </c:pt>
                <c:pt idx="30">
                  <c:v>34.4</c:v>
                </c:pt>
                <c:pt idx="31">
                  <c:v>33.299999999999997</c:v>
                </c:pt>
                <c:pt idx="32">
                  <c:v>23.4</c:v>
                </c:pt>
                <c:pt idx="33">
                  <c:v>23.5</c:v>
                </c:pt>
                <c:pt idx="34">
                  <c:v>17.2</c:v>
                </c:pt>
                <c:pt idx="35">
                  <c:v>27.1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08-4857-B504-DB7E4A6FF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92624"/>
        <c:axId val="472492952"/>
      </c:scatterChart>
      <c:valAx>
        <c:axId val="47249262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492952"/>
        <c:crosses val="autoZero"/>
        <c:crossBetween val="midCat"/>
        <c:majorUnit val="3652"/>
        <c:minorUnit val="365"/>
      </c:valAx>
      <c:valAx>
        <c:axId val="4724929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49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Garching!$B$2:$B$75</c:f>
              <c:numCache>
                <c:formatCode>[$-407]mmm/\ yy;@</c:formatCode>
                <c:ptCount val="74"/>
                <c:pt idx="0">
                  <c:v>32441</c:v>
                </c:pt>
                <c:pt idx="1">
                  <c:v>32497</c:v>
                </c:pt>
                <c:pt idx="2">
                  <c:v>32533</c:v>
                </c:pt>
                <c:pt idx="3">
                  <c:v>32566</c:v>
                </c:pt>
                <c:pt idx="4">
                  <c:v>32624</c:v>
                </c:pt>
                <c:pt idx="5">
                  <c:v>32748</c:v>
                </c:pt>
                <c:pt idx="6">
                  <c:v>32749</c:v>
                </c:pt>
                <c:pt idx="7">
                  <c:v>32808</c:v>
                </c:pt>
                <c:pt idx="8">
                  <c:v>32924</c:v>
                </c:pt>
                <c:pt idx="9">
                  <c:v>32989</c:v>
                </c:pt>
                <c:pt idx="10">
                  <c:v>33022</c:v>
                </c:pt>
                <c:pt idx="11">
                  <c:v>33107</c:v>
                </c:pt>
                <c:pt idx="12">
                  <c:v>33577</c:v>
                </c:pt>
                <c:pt idx="13">
                  <c:v>33659</c:v>
                </c:pt>
                <c:pt idx="14">
                  <c:v>33688</c:v>
                </c:pt>
                <c:pt idx="15">
                  <c:v>33750</c:v>
                </c:pt>
                <c:pt idx="16">
                  <c:v>33778</c:v>
                </c:pt>
                <c:pt idx="17">
                  <c:v>33799</c:v>
                </c:pt>
                <c:pt idx="18">
                  <c:v>33841</c:v>
                </c:pt>
                <c:pt idx="19">
                  <c:v>33897</c:v>
                </c:pt>
                <c:pt idx="20">
                  <c:v>33919</c:v>
                </c:pt>
                <c:pt idx="21">
                  <c:v>33932</c:v>
                </c:pt>
                <c:pt idx="22">
                  <c:v>33995</c:v>
                </c:pt>
                <c:pt idx="23">
                  <c:v>34024</c:v>
                </c:pt>
                <c:pt idx="24">
                  <c:v>34058</c:v>
                </c:pt>
                <c:pt idx="25">
                  <c:v>34086</c:v>
                </c:pt>
                <c:pt idx="26">
                  <c:v>34106</c:v>
                </c:pt>
                <c:pt idx="27">
                  <c:v>34149</c:v>
                </c:pt>
                <c:pt idx="28">
                  <c:v>34179</c:v>
                </c:pt>
                <c:pt idx="29">
                  <c:v>34214</c:v>
                </c:pt>
                <c:pt idx="30">
                  <c:v>34240</c:v>
                </c:pt>
                <c:pt idx="31">
                  <c:v>34331</c:v>
                </c:pt>
                <c:pt idx="32">
                  <c:v>34359</c:v>
                </c:pt>
                <c:pt idx="33">
                  <c:v>34387</c:v>
                </c:pt>
                <c:pt idx="34">
                  <c:v>34422</c:v>
                </c:pt>
                <c:pt idx="35">
                  <c:v>34437</c:v>
                </c:pt>
                <c:pt idx="36">
                  <c:v>34450</c:v>
                </c:pt>
                <c:pt idx="37">
                  <c:v>34513</c:v>
                </c:pt>
                <c:pt idx="38">
                  <c:v>34541</c:v>
                </c:pt>
                <c:pt idx="39">
                  <c:v>34604</c:v>
                </c:pt>
                <c:pt idx="40">
                  <c:v>34632</c:v>
                </c:pt>
                <c:pt idx="41">
                  <c:v>34667</c:v>
                </c:pt>
                <c:pt idx="42">
                  <c:v>34695</c:v>
                </c:pt>
                <c:pt idx="43">
                  <c:v>34730</c:v>
                </c:pt>
                <c:pt idx="44">
                  <c:v>34751</c:v>
                </c:pt>
                <c:pt idx="45">
                  <c:v>34786</c:v>
                </c:pt>
                <c:pt idx="46">
                  <c:v>34814</c:v>
                </c:pt>
                <c:pt idx="47">
                  <c:v>34849</c:v>
                </c:pt>
                <c:pt idx="48">
                  <c:v>34877</c:v>
                </c:pt>
                <c:pt idx="49">
                  <c:v>34902</c:v>
                </c:pt>
                <c:pt idx="50">
                  <c:v>34905</c:v>
                </c:pt>
                <c:pt idx="51">
                  <c:v>34940</c:v>
                </c:pt>
                <c:pt idx="52">
                  <c:v>34996</c:v>
                </c:pt>
                <c:pt idx="53">
                  <c:v>35101</c:v>
                </c:pt>
                <c:pt idx="54">
                  <c:v>35276</c:v>
                </c:pt>
                <c:pt idx="55">
                  <c:v>35367</c:v>
                </c:pt>
                <c:pt idx="56">
                  <c:v>35577</c:v>
                </c:pt>
                <c:pt idx="57">
                  <c:v>35612</c:v>
                </c:pt>
                <c:pt idx="58">
                  <c:v>35668</c:v>
                </c:pt>
                <c:pt idx="59">
                  <c:v>35731</c:v>
                </c:pt>
                <c:pt idx="60">
                  <c:v>35780</c:v>
                </c:pt>
                <c:pt idx="61">
                  <c:v>35864</c:v>
                </c:pt>
                <c:pt idx="62">
                  <c:v>35907</c:v>
                </c:pt>
                <c:pt idx="63">
                  <c:v>36032</c:v>
                </c:pt>
                <c:pt idx="64">
                  <c:v>36277</c:v>
                </c:pt>
                <c:pt idx="65">
                  <c:v>36795</c:v>
                </c:pt>
                <c:pt idx="66">
                  <c:v>37011</c:v>
                </c:pt>
                <c:pt idx="67">
                  <c:v>37740</c:v>
                </c:pt>
                <c:pt idx="68">
                  <c:v>38470</c:v>
                </c:pt>
                <c:pt idx="69">
                  <c:v>39190</c:v>
                </c:pt>
                <c:pt idx="70">
                  <c:v>39989</c:v>
                </c:pt>
                <c:pt idx="71">
                  <c:v>40660</c:v>
                </c:pt>
                <c:pt idx="72">
                  <c:v>41389</c:v>
                </c:pt>
                <c:pt idx="73">
                  <c:v>42121</c:v>
                </c:pt>
              </c:numCache>
            </c:numRef>
          </c:xVal>
          <c:yVal>
            <c:numRef>
              <c:f>Garching!$C$2:$C$75</c:f>
              <c:numCache>
                <c:formatCode>General</c:formatCode>
                <c:ptCount val="74"/>
                <c:pt idx="0">
                  <c:v>33.9</c:v>
                </c:pt>
                <c:pt idx="1">
                  <c:v>27.4</c:v>
                </c:pt>
                <c:pt idx="2">
                  <c:v>25.2</c:v>
                </c:pt>
                <c:pt idx="3">
                  <c:v>24.8</c:v>
                </c:pt>
                <c:pt idx="4">
                  <c:v>27</c:v>
                </c:pt>
                <c:pt idx="5">
                  <c:v>27.1</c:v>
                </c:pt>
                <c:pt idx="6">
                  <c:v>27.1</c:v>
                </c:pt>
                <c:pt idx="7">
                  <c:v>24.1</c:v>
                </c:pt>
                <c:pt idx="8">
                  <c:v>23.6</c:v>
                </c:pt>
                <c:pt idx="9">
                  <c:v>21.7</c:v>
                </c:pt>
                <c:pt idx="10">
                  <c:v>23</c:v>
                </c:pt>
                <c:pt idx="11">
                  <c:v>26.8</c:v>
                </c:pt>
                <c:pt idx="12">
                  <c:v>29.5</c:v>
                </c:pt>
                <c:pt idx="13">
                  <c:v>25</c:v>
                </c:pt>
                <c:pt idx="14">
                  <c:v>24.2</c:v>
                </c:pt>
                <c:pt idx="15">
                  <c:v>27.1</c:v>
                </c:pt>
                <c:pt idx="16">
                  <c:v>27.9</c:v>
                </c:pt>
                <c:pt idx="17">
                  <c:v>28.8</c:v>
                </c:pt>
                <c:pt idx="18">
                  <c:v>29.4</c:v>
                </c:pt>
                <c:pt idx="19">
                  <c:v>27.8</c:v>
                </c:pt>
                <c:pt idx="20">
                  <c:v>27.3</c:v>
                </c:pt>
                <c:pt idx="21">
                  <c:v>15.4</c:v>
                </c:pt>
                <c:pt idx="22">
                  <c:v>27.3</c:v>
                </c:pt>
                <c:pt idx="23">
                  <c:v>23.8</c:v>
                </c:pt>
                <c:pt idx="24">
                  <c:v>25.1</c:v>
                </c:pt>
                <c:pt idx="25">
                  <c:v>26.9</c:v>
                </c:pt>
                <c:pt idx="26">
                  <c:v>28.7</c:v>
                </c:pt>
                <c:pt idx="27">
                  <c:v>30.2</c:v>
                </c:pt>
                <c:pt idx="28">
                  <c:v>30.9</c:v>
                </c:pt>
                <c:pt idx="29">
                  <c:v>30.4</c:v>
                </c:pt>
                <c:pt idx="30">
                  <c:v>29.4</c:v>
                </c:pt>
                <c:pt idx="31">
                  <c:v>25.2</c:v>
                </c:pt>
                <c:pt idx="32">
                  <c:v>24.1</c:v>
                </c:pt>
                <c:pt idx="33">
                  <c:v>23.2</c:v>
                </c:pt>
                <c:pt idx="34">
                  <c:v>23.9</c:v>
                </c:pt>
                <c:pt idx="35">
                  <c:v>23.1</c:v>
                </c:pt>
                <c:pt idx="36">
                  <c:v>24.3</c:v>
                </c:pt>
                <c:pt idx="37">
                  <c:v>27.2</c:v>
                </c:pt>
                <c:pt idx="38">
                  <c:v>27.9</c:v>
                </c:pt>
                <c:pt idx="39">
                  <c:v>29.8</c:v>
                </c:pt>
                <c:pt idx="40">
                  <c:v>26.2</c:v>
                </c:pt>
                <c:pt idx="41">
                  <c:v>24.6</c:v>
                </c:pt>
                <c:pt idx="42">
                  <c:v>22.4</c:v>
                </c:pt>
                <c:pt idx="43">
                  <c:v>21.4</c:v>
                </c:pt>
                <c:pt idx="44">
                  <c:v>24.4</c:v>
                </c:pt>
                <c:pt idx="45">
                  <c:v>24.1</c:v>
                </c:pt>
                <c:pt idx="46">
                  <c:v>23.2</c:v>
                </c:pt>
                <c:pt idx="47">
                  <c:v>25.4</c:v>
                </c:pt>
                <c:pt idx="48">
                  <c:v>26.9</c:v>
                </c:pt>
                <c:pt idx="49">
                  <c:v>5.7</c:v>
                </c:pt>
                <c:pt idx="50">
                  <c:v>27.3</c:v>
                </c:pt>
                <c:pt idx="51">
                  <c:v>28.3</c:v>
                </c:pt>
                <c:pt idx="52">
                  <c:v>32.4</c:v>
                </c:pt>
                <c:pt idx="53">
                  <c:v>28.3</c:v>
                </c:pt>
                <c:pt idx="54">
                  <c:v>25.6</c:v>
                </c:pt>
                <c:pt idx="55">
                  <c:v>23.5</c:v>
                </c:pt>
                <c:pt idx="56">
                  <c:v>28.9</c:v>
                </c:pt>
                <c:pt idx="57">
                  <c:v>31.3</c:v>
                </c:pt>
                <c:pt idx="58">
                  <c:v>32</c:v>
                </c:pt>
                <c:pt idx="59">
                  <c:v>29.2</c:v>
                </c:pt>
                <c:pt idx="60">
                  <c:v>27.7</c:v>
                </c:pt>
                <c:pt idx="61">
                  <c:v>27.8</c:v>
                </c:pt>
                <c:pt idx="62">
                  <c:v>31</c:v>
                </c:pt>
                <c:pt idx="63">
                  <c:v>32.6</c:v>
                </c:pt>
                <c:pt idx="64">
                  <c:v>27</c:v>
                </c:pt>
                <c:pt idx="65">
                  <c:v>31</c:v>
                </c:pt>
                <c:pt idx="66">
                  <c:v>29</c:v>
                </c:pt>
                <c:pt idx="67">
                  <c:v>25</c:v>
                </c:pt>
                <c:pt idx="68">
                  <c:v>29</c:v>
                </c:pt>
                <c:pt idx="69">
                  <c:v>33.9</c:v>
                </c:pt>
                <c:pt idx="70">
                  <c:v>31.8</c:v>
                </c:pt>
                <c:pt idx="71">
                  <c:v>26.2</c:v>
                </c:pt>
                <c:pt idx="72">
                  <c:v>27.5</c:v>
                </c:pt>
                <c:pt idx="73">
                  <c:v>29.8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43-486E-9689-A6F8A4866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83752"/>
        <c:axId val="479489000"/>
      </c:scatterChart>
      <c:valAx>
        <c:axId val="47948375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489000"/>
        <c:crosses val="autoZero"/>
        <c:crossBetween val="midCat"/>
        <c:majorUnit val="3652.5"/>
      </c:valAx>
      <c:valAx>
        <c:axId val="4794890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948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Garching!$B$78:$B$139</c:f>
              <c:numCache>
                <c:formatCode>[$-407]mmm/\ yy;@</c:formatCode>
                <c:ptCount val="62"/>
                <c:pt idx="0">
                  <c:v>32441</c:v>
                </c:pt>
                <c:pt idx="1">
                  <c:v>32497</c:v>
                </c:pt>
                <c:pt idx="2">
                  <c:v>32566</c:v>
                </c:pt>
                <c:pt idx="3">
                  <c:v>32624</c:v>
                </c:pt>
                <c:pt idx="4">
                  <c:v>32748</c:v>
                </c:pt>
                <c:pt idx="5">
                  <c:v>32808</c:v>
                </c:pt>
                <c:pt idx="6">
                  <c:v>32989</c:v>
                </c:pt>
                <c:pt idx="7">
                  <c:v>33049</c:v>
                </c:pt>
                <c:pt idx="8">
                  <c:v>33107</c:v>
                </c:pt>
                <c:pt idx="9">
                  <c:v>33577</c:v>
                </c:pt>
                <c:pt idx="10">
                  <c:v>33688</c:v>
                </c:pt>
                <c:pt idx="11">
                  <c:v>33750</c:v>
                </c:pt>
                <c:pt idx="12">
                  <c:v>33778</c:v>
                </c:pt>
                <c:pt idx="13">
                  <c:v>33799</c:v>
                </c:pt>
                <c:pt idx="14">
                  <c:v>33919</c:v>
                </c:pt>
                <c:pt idx="15">
                  <c:v>33932</c:v>
                </c:pt>
                <c:pt idx="16">
                  <c:v>33995</c:v>
                </c:pt>
                <c:pt idx="17">
                  <c:v>34106</c:v>
                </c:pt>
                <c:pt idx="18">
                  <c:v>34149</c:v>
                </c:pt>
                <c:pt idx="19">
                  <c:v>34214</c:v>
                </c:pt>
                <c:pt idx="20">
                  <c:v>34282</c:v>
                </c:pt>
                <c:pt idx="21">
                  <c:v>34303</c:v>
                </c:pt>
                <c:pt idx="22">
                  <c:v>34331</c:v>
                </c:pt>
                <c:pt idx="23">
                  <c:v>34422</c:v>
                </c:pt>
                <c:pt idx="24">
                  <c:v>34437</c:v>
                </c:pt>
                <c:pt idx="25">
                  <c:v>34485</c:v>
                </c:pt>
                <c:pt idx="26">
                  <c:v>34513</c:v>
                </c:pt>
                <c:pt idx="27">
                  <c:v>34576</c:v>
                </c:pt>
                <c:pt idx="28">
                  <c:v>34604</c:v>
                </c:pt>
                <c:pt idx="29">
                  <c:v>34667</c:v>
                </c:pt>
                <c:pt idx="30">
                  <c:v>34730</c:v>
                </c:pt>
                <c:pt idx="31">
                  <c:v>34814</c:v>
                </c:pt>
                <c:pt idx="32">
                  <c:v>34877</c:v>
                </c:pt>
                <c:pt idx="33">
                  <c:v>34968</c:v>
                </c:pt>
                <c:pt idx="34">
                  <c:v>34996</c:v>
                </c:pt>
                <c:pt idx="35">
                  <c:v>35031</c:v>
                </c:pt>
                <c:pt idx="36">
                  <c:v>35060</c:v>
                </c:pt>
                <c:pt idx="37">
                  <c:v>35122</c:v>
                </c:pt>
                <c:pt idx="38">
                  <c:v>35149</c:v>
                </c:pt>
                <c:pt idx="39">
                  <c:v>35184</c:v>
                </c:pt>
                <c:pt idx="40">
                  <c:v>35304</c:v>
                </c:pt>
                <c:pt idx="41">
                  <c:v>35332</c:v>
                </c:pt>
                <c:pt idx="42">
                  <c:v>35395</c:v>
                </c:pt>
                <c:pt idx="43">
                  <c:v>35542</c:v>
                </c:pt>
                <c:pt idx="44">
                  <c:v>35640</c:v>
                </c:pt>
                <c:pt idx="45">
                  <c:v>35724</c:v>
                </c:pt>
                <c:pt idx="46">
                  <c:v>35759</c:v>
                </c:pt>
                <c:pt idx="47">
                  <c:v>35822</c:v>
                </c:pt>
                <c:pt idx="48">
                  <c:v>35907</c:v>
                </c:pt>
                <c:pt idx="49">
                  <c:v>35983</c:v>
                </c:pt>
                <c:pt idx="50">
                  <c:v>36004</c:v>
                </c:pt>
                <c:pt idx="51">
                  <c:v>36067</c:v>
                </c:pt>
                <c:pt idx="52">
                  <c:v>36095</c:v>
                </c:pt>
                <c:pt idx="53">
                  <c:v>36626</c:v>
                </c:pt>
                <c:pt idx="54">
                  <c:v>37369</c:v>
                </c:pt>
                <c:pt idx="55">
                  <c:v>38104</c:v>
                </c:pt>
                <c:pt idx="56">
                  <c:v>38834</c:v>
                </c:pt>
                <c:pt idx="57">
                  <c:v>39567</c:v>
                </c:pt>
                <c:pt idx="58">
                  <c:v>40296</c:v>
                </c:pt>
                <c:pt idx="59">
                  <c:v>41023</c:v>
                </c:pt>
                <c:pt idx="60">
                  <c:v>41758</c:v>
                </c:pt>
                <c:pt idx="61">
                  <c:v>42487</c:v>
                </c:pt>
              </c:numCache>
            </c:numRef>
          </c:xVal>
          <c:yVal>
            <c:numRef>
              <c:f>Garching!$C$78:$C$139</c:f>
              <c:numCache>
                <c:formatCode>General</c:formatCode>
                <c:ptCount val="62"/>
                <c:pt idx="0">
                  <c:v>33.799999999999997</c:v>
                </c:pt>
                <c:pt idx="1">
                  <c:v>28.4</c:v>
                </c:pt>
                <c:pt idx="2">
                  <c:v>25.2</c:v>
                </c:pt>
                <c:pt idx="3">
                  <c:v>21.1</c:v>
                </c:pt>
                <c:pt idx="4">
                  <c:v>29.6</c:v>
                </c:pt>
                <c:pt idx="5">
                  <c:v>27.7</c:v>
                </c:pt>
                <c:pt idx="6">
                  <c:v>25</c:v>
                </c:pt>
                <c:pt idx="7">
                  <c:v>26</c:v>
                </c:pt>
                <c:pt idx="8">
                  <c:v>26.8</c:v>
                </c:pt>
                <c:pt idx="9">
                  <c:v>29.2</c:v>
                </c:pt>
                <c:pt idx="10">
                  <c:v>27</c:v>
                </c:pt>
                <c:pt idx="11">
                  <c:v>29.8</c:v>
                </c:pt>
                <c:pt idx="12">
                  <c:v>30.1</c:v>
                </c:pt>
                <c:pt idx="13">
                  <c:v>30.4</c:v>
                </c:pt>
                <c:pt idx="14">
                  <c:v>29.4</c:v>
                </c:pt>
                <c:pt idx="15">
                  <c:v>27.3</c:v>
                </c:pt>
                <c:pt idx="16">
                  <c:v>25.6</c:v>
                </c:pt>
                <c:pt idx="17">
                  <c:v>30.3</c:v>
                </c:pt>
                <c:pt idx="18">
                  <c:v>31.5</c:v>
                </c:pt>
                <c:pt idx="19">
                  <c:v>31.7</c:v>
                </c:pt>
                <c:pt idx="20">
                  <c:v>29.9</c:v>
                </c:pt>
                <c:pt idx="21">
                  <c:v>28.6</c:v>
                </c:pt>
                <c:pt idx="22">
                  <c:v>28.9</c:v>
                </c:pt>
                <c:pt idx="23">
                  <c:v>26.5</c:v>
                </c:pt>
                <c:pt idx="24">
                  <c:v>25.4</c:v>
                </c:pt>
                <c:pt idx="25">
                  <c:v>28.2</c:v>
                </c:pt>
                <c:pt idx="26">
                  <c:v>29</c:v>
                </c:pt>
                <c:pt idx="27">
                  <c:v>29.2</c:v>
                </c:pt>
                <c:pt idx="28">
                  <c:v>29.2</c:v>
                </c:pt>
                <c:pt idx="29">
                  <c:v>27</c:v>
                </c:pt>
                <c:pt idx="30">
                  <c:v>24.9</c:v>
                </c:pt>
                <c:pt idx="31">
                  <c:v>27</c:v>
                </c:pt>
                <c:pt idx="32">
                  <c:v>29.9</c:v>
                </c:pt>
                <c:pt idx="33">
                  <c:v>29.7</c:v>
                </c:pt>
                <c:pt idx="34">
                  <c:v>30.7</c:v>
                </c:pt>
                <c:pt idx="35">
                  <c:v>28.2</c:v>
                </c:pt>
                <c:pt idx="36">
                  <c:v>29.8</c:v>
                </c:pt>
                <c:pt idx="37">
                  <c:v>26.7</c:v>
                </c:pt>
                <c:pt idx="38">
                  <c:v>25.7</c:v>
                </c:pt>
                <c:pt idx="39">
                  <c:v>26</c:v>
                </c:pt>
                <c:pt idx="40">
                  <c:v>25.8</c:v>
                </c:pt>
                <c:pt idx="41">
                  <c:v>24.9</c:v>
                </c:pt>
                <c:pt idx="42">
                  <c:v>19.8</c:v>
                </c:pt>
                <c:pt idx="43">
                  <c:v>28</c:v>
                </c:pt>
                <c:pt idx="44">
                  <c:v>32.9</c:v>
                </c:pt>
                <c:pt idx="45">
                  <c:v>31</c:v>
                </c:pt>
                <c:pt idx="46">
                  <c:v>27.7</c:v>
                </c:pt>
                <c:pt idx="47">
                  <c:v>27.5</c:v>
                </c:pt>
                <c:pt idx="48">
                  <c:v>33</c:v>
                </c:pt>
                <c:pt idx="49">
                  <c:v>32.4</c:v>
                </c:pt>
                <c:pt idx="50">
                  <c:v>32.4</c:v>
                </c:pt>
                <c:pt idx="51">
                  <c:v>31.1</c:v>
                </c:pt>
                <c:pt idx="52">
                  <c:v>30.7</c:v>
                </c:pt>
                <c:pt idx="53">
                  <c:v>31</c:v>
                </c:pt>
                <c:pt idx="54">
                  <c:v>34</c:v>
                </c:pt>
                <c:pt idx="55">
                  <c:v>34</c:v>
                </c:pt>
                <c:pt idx="56">
                  <c:v>28.6</c:v>
                </c:pt>
                <c:pt idx="57">
                  <c:v>31.7</c:v>
                </c:pt>
                <c:pt idx="58">
                  <c:v>28.5</c:v>
                </c:pt>
                <c:pt idx="59">
                  <c:v>29.1</c:v>
                </c:pt>
                <c:pt idx="60">
                  <c:v>32.6</c:v>
                </c:pt>
                <c:pt idx="61">
                  <c:v>28.8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64-4521-A2C4-04166264D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609608"/>
        <c:axId val="544609936"/>
      </c:scatterChart>
      <c:valAx>
        <c:axId val="54460960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609936"/>
        <c:crosses val="autoZero"/>
        <c:crossBetween val="midCat"/>
        <c:majorUnit val="3652.5"/>
        <c:minorUnit val="365.25"/>
      </c:valAx>
      <c:valAx>
        <c:axId val="5446099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609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Wald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Garching!$B$184:$B$234</c:f>
              <c:numCache>
                <c:formatCode>[$-407]mmm/\ yy;@</c:formatCode>
                <c:ptCount val="51"/>
                <c:pt idx="0">
                  <c:v>32441</c:v>
                </c:pt>
                <c:pt idx="1">
                  <c:v>32497</c:v>
                </c:pt>
                <c:pt idx="2">
                  <c:v>32566</c:v>
                </c:pt>
                <c:pt idx="3">
                  <c:v>32624</c:v>
                </c:pt>
                <c:pt idx="4">
                  <c:v>32748</c:v>
                </c:pt>
                <c:pt idx="5">
                  <c:v>32808</c:v>
                </c:pt>
                <c:pt idx="6">
                  <c:v>32924</c:v>
                </c:pt>
                <c:pt idx="7">
                  <c:v>32989</c:v>
                </c:pt>
                <c:pt idx="8">
                  <c:v>33022</c:v>
                </c:pt>
                <c:pt idx="9">
                  <c:v>33688</c:v>
                </c:pt>
                <c:pt idx="10">
                  <c:v>33778</c:v>
                </c:pt>
                <c:pt idx="11">
                  <c:v>33799</c:v>
                </c:pt>
                <c:pt idx="12">
                  <c:v>33919</c:v>
                </c:pt>
                <c:pt idx="13">
                  <c:v>33995</c:v>
                </c:pt>
                <c:pt idx="14">
                  <c:v>34058</c:v>
                </c:pt>
                <c:pt idx="15">
                  <c:v>34106</c:v>
                </c:pt>
                <c:pt idx="16">
                  <c:v>34179</c:v>
                </c:pt>
                <c:pt idx="17">
                  <c:v>34282</c:v>
                </c:pt>
                <c:pt idx="18">
                  <c:v>34331</c:v>
                </c:pt>
                <c:pt idx="19">
                  <c:v>34422</c:v>
                </c:pt>
                <c:pt idx="20">
                  <c:v>34437</c:v>
                </c:pt>
                <c:pt idx="21">
                  <c:v>34513</c:v>
                </c:pt>
                <c:pt idx="22">
                  <c:v>34604</c:v>
                </c:pt>
                <c:pt idx="23">
                  <c:v>34667</c:v>
                </c:pt>
                <c:pt idx="24">
                  <c:v>34786</c:v>
                </c:pt>
                <c:pt idx="25">
                  <c:v>34814</c:v>
                </c:pt>
                <c:pt idx="26">
                  <c:v>34905</c:v>
                </c:pt>
                <c:pt idx="27">
                  <c:v>34968</c:v>
                </c:pt>
                <c:pt idx="28">
                  <c:v>35031</c:v>
                </c:pt>
                <c:pt idx="29">
                  <c:v>35184</c:v>
                </c:pt>
                <c:pt idx="30">
                  <c:v>35332</c:v>
                </c:pt>
                <c:pt idx="31">
                  <c:v>35542</c:v>
                </c:pt>
                <c:pt idx="32">
                  <c:v>35907</c:v>
                </c:pt>
                <c:pt idx="33">
                  <c:v>36277</c:v>
                </c:pt>
                <c:pt idx="34">
                  <c:v>36626</c:v>
                </c:pt>
                <c:pt idx="35">
                  <c:v>37011</c:v>
                </c:pt>
                <c:pt idx="36">
                  <c:v>37369</c:v>
                </c:pt>
                <c:pt idx="37">
                  <c:v>37740</c:v>
                </c:pt>
                <c:pt idx="38">
                  <c:v>38104</c:v>
                </c:pt>
                <c:pt idx="39">
                  <c:v>38470</c:v>
                </c:pt>
                <c:pt idx="40">
                  <c:v>38834</c:v>
                </c:pt>
                <c:pt idx="41">
                  <c:v>39190</c:v>
                </c:pt>
                <c:pt idx="42">
                  <c:v>39567</c:v>
                </c:pt>
                <c:pt idx="43">
                  <c:v>39989</c:v>
                </c:pt>
                <c:pt idx="44">
                  <c:v>40296</c:v>
                </c:pt>
                <c:pt idx="45">
                  <c:v>40660</c:v>
                </c:pt>
                <c:pt idx="46">
                  <c:v>41023</c:v>
                </c:pt>
                <c:pt idx="47">
                  <c:v>41389</c:v>
                </c:pt>
                <c:pt idx="48">
                  <c:v>41758</c:v>
                </c:pt>
                <c:pt idx="49">
                  <c:v>42129</c:v>
                </c:pt>
                <c:pt idx="50">
                  <c:v>42487</c:v>
                </c:pt>
              </c:numCache>
            </c:numRef>
          </c:xVal>
          <c:yVal>
            <c:numRef>
              <c:f>Garching!$C$184:$C$234</c:f>
              <c:numCache>
                <c:formatCode>General</c:formatCode>
                <c:ptCount val="51"/>
                <c:pt idx="0">
                  <c:v>17.899999999999999</c:v>
                </c:pt>
                <c:pt idx="1">
                  <c:v>18.5</c:v>
                </c:pt>
                <c:pt idx="2">
                  <c:v>17.8</c:v>
                </c:pt>
                <c:pt idx="3">
                  <c:v>17.399999999999999</c:v>
                </c:pt>
                <c:pt idx="4">
                  <c:v>16</c:v>
                </c:pt>
                <c:pt idx="5">
                  <c:v>14.8</c:v>
                </c:pt>
                <c:pt idx="6">
                  <c:v>15.4</c:v>
                </c:pt>
                <c:pt idx="7">
                  <c:v>15.1</c:v>
                </c:pt>
                <c:pt idx="8">
                  <c:v>15.2</c:v>
                </c:pt>
                <c:pt idx="9">
                  <c:v>17.899999999999999</c:v>
                </c:pt>
                <c:pt idx="10">
                  <c:v>15.1</c:v>
                </c:pt>
                <c:pt idx="11">
                  <c:v>15.2</c:v>
                </c:pt>
                <c:pt idx="12">
                  <c:v>15.6</c:v>
                </c:pt>
                <c:pt idx="13">
                  <c:v>14.3</c:v>
                </c:pt>
                <c:pt idx="14">
                  <c:v>16.100000000000001</c:v>
                </c:pt>
                <c:pt idx="15">
                  <c:v>16.3</c:v>
                </c:pt>
                <c:pt idx="16">
                  <c:v>15.1</c:v>
                </c:pt>
                <c:pt idx="17">
                  <c:v>14.1</c:v>
                </c:pt>
                <c:pt idx="18">
                  <c:v>15.2</c:v>
                </c:pt>
                <c:pt idx="19">
                  <c:v>16.2</c:v>
                </c:pt>
                <c:pt idx="20">
                  <c:v>15.4</c:v>
                </c:pt>
                <c:pt idx="21">
                  <c:v>15.4</c:v>
                </c:pt>
                <c:pt idx="22">
                  <c:v>16.7</c:v>
                </c:pt>
                <c:pt idx="23">
                  <c:v>16.399999999999999</c:v>
                </c:pt>
                <c:pt idx="24">
                  <c:v>15.5</c:v>
                </c:pt>
                <c:pt idx="25">
                  <c:v>15.6</c:v>
                </c:pt>
                <c:pt idx="26">
                  <c:v>14</c:v>
                </c:pt>
                <c:pt idx="27">
                  <c:v>13.9</c:v>
                </c:pt>
                <c:pt idx="28">
                  <c:v>16.5</c:v>
                </c:pt>
                <c:pt idx="29">
                  <c:v>18</c:v>
                </c:pt>
                <c:pt idx="30">
                  <c:v>16.100000000000001</c:v>
                </c:pt>
                <c:pt idx="31">
                  <c:v>18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17</c:v>
                </c:pt>
                <c:pt idx="39">
                  <c:v>15</c:v>
                </c:pt>
                <c:pt idx="40">
                  <c:v>14.5</c:v>
                </c:pt>
                <c:pt idx="41">
                  <c:v>17.899999999999999</c:v>
                </c:pt>
                <c:pt idx="42">
                  <c:v>15.5</c:v>
                </c:pt>
                <c:pt idx="43">
                  <c:v>13.3</c:v>
                </c:pt>
                <c:pt idx="44">
                  <c:v>15.7</c:v>
                </c:pt>
                <c:pt idx="45">
                  <c:v>17.2</c:v>
                </c:pt>
                <c:pt idx="46">
                  <c:v>16.399999999999999</c:v>
                </c:pt>
                <c:pt idx="47">
                  <c:v>16.8</c:v>
                </c:pt>
                <c:pt idx="48">
                  <c:v>19.8</c:v>
                </c:pt>
                <c:pt idx="49">
                  <c:v>17.7</c:v>
                </c:pt>
                <c:pt idx="50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E-4239-8C85-669FC425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598128"/>
        <c:axId val="544602392"/>
      </c:scatterChart>
      <c:valAx>
        <c:axId val="54459812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602392"/>
        <c:crosses val="autoZero"/>
        <c:crossBetween val="midCat"/>
        <c:majorUnit val="3652.5"/>
        <c:minorUnit val="365.25"/>
      </c:valAx>
      <c:valAx>
        <c:axId val="5446023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59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Mauerberg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Garching!$B$142:$B$181</c:f>
              <c:numCache>
                <c:formatCode>[$-407]mmm/\ yy;@</c:formatCode>
                <c:ptCount val="40"/>
                <c:pt idx="0">
                  <c:v>34106</c:v>
                </c:pt>
                <c:pt idx="1">
                  <c:v>34190</c:v>
                </c:pt>
                <c:pt idx="2">
                  <c:v>34240</c:v>
                </c:pt>
                <c:pt idx="3">
                  <c:v>34303</c:v>
                </c:pt>
                <c:pt idx="4">
                  <c:v>34331</c:v>
                </c:pt>
                <c:pt idx="5">
                  <c:v>34422</c:v>
                </c:pt>
                <c:pt idx="6">
                  <c:v>34437</c:v>
                </c:pt>
                <c:pt idx="7">
                  <c:v>34513</c:v>
                </c:pt>
                <c:pt idx="8">
                  <c:v>34632</c:v>
                </c:pt>
                <c:pt idx="9">
                  <c:v>34730</c:v>
                </c:pt>
                <c:pt idx="10">
                  <c:v>34814</c:v>
                </c:pt>
                <c:pt idx="11">
                  <c:v>34905</c:v>
                </c:pt>
                <c:pt idx="12">
                  <c:v>35031</c:v>
                </c:pt>
                <c:pt idx="13">
                  <c:v>35122</c:v>
                </c:pt>
                <c:pt idx="14">
                  <c:v>35184</c:v>
                </c:pt>
                <c:pt idx="15">
                  <c:v>35304</c:v>
                </c:pt>
                <c:pt idx="16">
                  <c:v>35451</c:v>
                </c:pt>
                <c:pt idx="17">
                  <c:v>35458</c:v>
                </c:pt>
                <c:pt idx="18">
                  <c:v>35542</c:v>
                </c:pt>
                <c:pt idx="19">
                  <c:v>35633</c:v>
                </c:pt>
                <c:pt idx="20">
                  <c:v>35724</c:v>
                </c:pt>
                <c:pt idx="21">
                  <c:v>35822</c:v>
                </c:pt>
                <c:pt idx="22">
                  <c:v>35907</c:v>
                </c:pt>
                <c:pt idx="23">
                  <c:v>35929</c:v>
                </c:pt>
                <c:pt idx="24">
                  <c:v>36095</c:v>
                </c:pt>
                <c:pt idx="25">
                  <c:v>36277</c:v>
                </c:pt>
                <c:pt idx="26">
                  <c:v>36626</c:v>
                </c:pt>
                <c:pt idx="27">
                  <c:v>37011</c:v>
                </c:pt>
                <c:pt idx="28">
                  <c:v>37369</c:v>
                </c:pt>
                <c:pt idx="29">
                  <c:v>37740</c:v>
                </c:pt>
                <c:pt idx="30">
                  <c:v>38104</c:v>
                </c:pt>
                <c:pt idx="31">
                  <c:v>38470</c:v>
                </c:pt>
                <c:pt idx="32">
                  <c:v>38834</c:v>
                </c:pt>
                <c:pt idx="33">
                  <c:v>39190</c:v>
                </c:pt>
                <c:pt idx="34">
                  <c:v>39567</c:v>
                </c:pt>
                <c:pt idx="35">
                  <c:v>40296</c:v>
                </c:pt>
                <c:pt idx="36">
                  <c:v>41023</c:v>
                </c:pt>
                <c:pt idx="37">
                  <c:v>41389</c:v>
                </c:pt>
                <c:pt idx="38">
                  <c:v>41758</c:v>
                </c:pt>
                <c:pt idx="39">
                  <c:v>42121</c:v>
                </c:pt>
              </c:numCache>
            </c:numRef>
          </c:xVal>
          <c:yVal>
            <c:numRef>
              <c:f>Garching!$C$142:$C$181</c:f>
              <c:numCache>
                <c:formatCode>General</c:formatCode>
                <c:ptCount val="40"/>
                <c:pt idx="0">
                  <c:v>37.9</c:v>
                </c:pt>
                <c:pt idx="1">
                  <c:v>37.700000000000003</c:v>
                </c:pt>
                <c:pt idx="2">
                  <c:v>38.799999999999997</c:v>
                </c:pt>
                <c:pt idx="3">
                  <c:v>38.5</c:v>
                </c:pt>
                <c:pt idx="4">
                  <c:v>38.299999999999997</c:v>
                </c:pt>
                <c:pt idx="5">
                  <c:v>38.700000000000003</c:v>
                </c:pt>
                <c:pt idx="6">
                  <c:v>38.299999999999997</c:v>
                </c:pt>
                <c:pt idx="7">
                  <c:v>38.9</c:v>
                </c:pt>
                <c:pt idx="8">
                  <c:v>37.1</c:v>
                </c:pt>
                <c:pt idx="9">
                  <c:v>36.9</c:v>
                </c:pt>
                <c:pt idx="10">
                  <c:v>37.700000000000003</c:v>
                </c:pt>
                <c:pt idx="11">
                  <c:v>39.1</c:v>
                </c:pt>
                <c:pt idx="12">
                  <c:v>38.700000000000003</c:v>
                </c:pt>
                <c:pt idx="13">
                  <c:v>39.4</c:v>
                </c:pt>
                <c:pt idx="14">
                  <c:v>39</c:v>
                </c:pt>
                <c:pt idx="15">
                  <c:v>39.299999999999997</c:v>
                </c:pt>
                <c:pt idx="16">
                  <c:v>39.4</c:v>
                </c:pt>
                <c:pt idx="17">
                  <c:v>39.4</c:v>
                </c:pt>
                <c:pt idx="18">
                  <c:v>38</c:v>
                </c:pt>
                <c:pt idx="19">
                  <c:v>37.700000000000003</c:v>
                </c:pt>
                <c:pt idx="20">
                  <c:v>40</c:v>
                </c:pt>
                <c:pt idx="21">
                  <c:v>40.299999999999997</c:v>
                </c:pt>
                <c:pt idx="22">
                  <c:v>40</c:v>
                </c:pt>
                <c:pt idx="23">
                  <c:v>37.700000000000003</c:v>
                </c:pt>
                <c:pt idx="24">
                  <c:v>40.1</c:v>
                </c:pt>
                <c:pt idx="25">
                  <c:v>37</c:v>
                </c:pt>
                <c:pt idx="26">
                  <c:v>39</c:v>
                </c:pt>
                <c:pt idx="27">
                  <c:v>38</c:v>
                </c:pt>
                <c:pt idx="28">
                  <c:v>40</c:v>
                </c:pt>
                <c:pt idx="29">
                  <c:v>40</c:v>
                </c:pt>
                <c:pt idx="30">
                  <c:v>38</c:v>
                </c:pt>
                <c:pt idx="31">
                  <c:v>39</c:v>
                </c:pt>
                <c:pt idx="32">
                  <c:v>34.9</c:v>
                </c:pt>
                <c:pt idx="33">
                  <c:v>36.5</c:v>
                </c:pt>
                <c:pt idx="34">
                  <c:v>37.299999999999997</c:v>
                </c:pt>
                <c:pt idx="35">
                  <c:v>36.9</c:v>
                </c:pt>
                <c:pt idx="36">
                  <c:v>37.6</c:v>
                </c:pt>
                <c:pt idx="37">
                  <c:v>37.200000000000003</c:v>
                </c:pt>
                <c:pt idx="38">
                  <c:v>38.200000000000003</c:v>
                </c:pt>
                <c:pt idx="39">
                  <c:v>38.5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07-4FDC-A3FF-D6090315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13072"/>
        <c:axId val="541409464"/>
      </c:scatterChart>
      <c:valAx>
        <c:axId val="54141307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1409464"/>
        <c:crosses val="autoZero"/>
        <c:crossBetween val="midCat"/>
        <c:majorUnit val="3652.5"/>
        <c:minorUnit val="365.25"/>
      </c:valAx>
      <c:valAx>
        <c:axId val="54140946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141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Kastl, Kastl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Kastl!$B$2:$B$34</c:f>
              <c:numCache>
                <c:formatCode>[$-407]mmm/\ yy;@</c:formatCode>
                <c:ptCount val="33"/>
                <c:pt idx="0">
                  <c:v>29382</c:v>
                </c:pt>
                <c:pt idx="1">
                  <c:v>29726</c:v>
                </c:pt>
                <c:pt idx="2">
                  <c:v>30361</c:v>
                </c:pt>
                <c:pt idx="3">
                  <c:v>30468</c:v>
                </c:pt>
                <c:pt idx="4">
                  <c:v>30837</c:v>
                </c:pt>
                <c:pt idx="5">
                  <c:v>31202</c:v>
                </c:pt>
                <c:pt idx="6">
                  <c:v>31628</c:v>
                </c:pt>
                <c:pt idx="7">
                  <c:v>31929</c:v>
                </c:pt>
                <c:pt idx="8">
                  <c:v>33049</c:v>
                </c:pt>
                <c:pt idx="9">
                  <c:v>34148</c:v>
                </c:pt>
                <c:pt idx="10">
                  <c:v>34512</c:v>
                </c:pt>
                <c:pt idx="11">
                  <c:v>34876</c:v>
                </c:pt>
                <c:pt idx="12">
                  <c:v>35240</c:v>
                </c:pt>
                <c:pt idx="13">
                  <c:v>35614</c:v>
                </c:pt>
                <c:pt idx="14">
                  <c:v>35968</c:v>
                </c:pt>
                <c:pt idx="15">
                  <c:v>36341</c:v>
                </c:pt>
                <c:pt idx="16">
                  <c:v>36703</c:v>
                </c:pt>
                <c:pt idx="17">
                  <c:v>37033</c:v>
                </c:pt>
                <c:pt idx="18">
                  <c:v>37425</c:v>
                </c:pt>
                <c:pt idx="19">
                  <c:v>37839</c:v>
                </c:pt>
                <c:pt idx="20">
                  <c:v>38167</c:v>
                </c:pt>
                <c:pt idx="21">
                  <c:v>38519</c:v>
                </c:pt>
                <c:pt idx="22">
                  <c:v>38895</c:v>
                </c:pt>
                <c:pt idx="23">
                  <c:v>39246</c:v>
                </c:pt>
                <c:pt idx="24">
                  <c:v>39623</c:v>
                </c:pt>
                <c:pt idx="25">
                  <c:v>39987</c:v>
                </c:pt>
                <c:pt idx="26">
                  <c:v>40366</c:v>
                </c:pt>
                <c:pt idx="27">
                  <c:v>40724</c:v>
                </c:pt>
                <c:pt idx="28">
                  <c:v>41081</c:v>
                </c:pt>
                <c:pt idx="29">
                  <c:v>41430</c:v>
                </c:pt>
                <c:pt idx="30">
                  <c:v>41820</c:v>
                </c:pt>
                <c:pt idx="31">
                  <c:v>42172</c:v>
                </c:pt>
                <c:pt idx="32">
                  <c:v>42549</c:v>
                </c:pt>
              </c:numCache>
            </c:numRef>
          </c:xVal>
          <c:yVal>
            <c:numRef>
              <c:f>Kastl!$C$2:$C$34</c:f>
              <c:numCache>
                <c:formatCode>General</c:formatCode>
                <c:ptCount val="33"/>
                <c:pt idx="0">
                  <c:v>10.4</c:v>
                </c:pt>
                <c:pt idx="1">
                  <c:v>17.5</c:v>
                </c:pt>
                <c:pt idx="2">
                  <c:v>16</c:v>
                </c:pt>
                <c:pt idx="3">
                  <c:v>20.7</c:v>
                </c:pt>
                <c:pt idx="4">
                  <c:v>28.9</c:v>
                </c:pt>
                <c:pt idx="5">
                  <c:v>28.7</c:v>
                </c:pt>
                <c:pt idx="6">
                  <c:v>29</c:v>
                </c:pt>
                <c:pt idx="7">
                  <c:v>11</c:v>
                </c:pt>
                <c:pt idx="8">
                  <c:v>26</c:v>
                </c:pt>
                <c:pt idx="9">
                  <c:v>12</c:v>
                </c:pt>
                <c:pt idx="10">
                  <c:v>16</c:v>
                </c:pt>
                <c:pt idx="11">
                  <c:v>25</c:v>
                </c:pt>
                <c:pt idx="12">
                  <c:v>14</c:v>
                </c:pt>
                <c:pt idx="13">
                  <c:v>12</c:v>
                </c:pt>
                <c:pt idx="14">
                  <c:v>16</c:v>
                </c:pt>
                <c:pt idx="15">
                  <c:v>26</c:v>
                </c:pt>
                <c:pt idx="16">
                  <c:v>11</c:v>
                </c:pt>
                <c:pt idx="17">
                  <c:v>17</c:v>
                </c:pt>
                <c:pt idx="18">
                  <c:v>28</c:v>
                </c:pt>
                <c:pt idx="19">
                  <c:v>15</c:v>
                </c:pt>
                <c:pt idx="20">
                  <c:v>12</c:v>
                </c:pt>
                <c:pt idx="21">
                  <c:v>16.600000000000001</c:v>
                </c:pt>
                <c:pt idx="22">
                  <c:v>27.9</c:v>
                </c:pt>
                <c:pt idx="23">
                  <c:v>16.2</c:v>
                </c:pt>
                <c:pt idx="24">
                  <c:v>31.3</c:v>
                </c:pt>
                <c:pt idx="25">
                  <c:v>22.6</c:v>
                </c:pt>
                <c:pt idx="26">
                  <c:v>27.7</c:v>
                </c:pt>
                <c:pt idx="27">
                  <c:v>12</c:v>
                </c:pt>
                <c:pt idx="28">
                  <c:v>10.3</c:v>
                </c:pt>
                <c:pt idx="29">
                  <c:v>12.2</c:v>
                </c:pt>
                <c:pt idx="30">
                  <c:v>11</c:v>
                </c:pt>
                <c:pt idx="31">
                  <c:v>21.9</c:v>
                </c:pt>
                <c:pt idx="32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B7-499A-8D16-52018C95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404104"/>
        <c:axId val="540399512"/>
      </c:scatterChart>
      <c:valAx>
        <c:axId val="54040410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399512"/>
        <c:crosses val="autoZero"/>
        <c:crossBetween val="midCat"/>
        <c:majorUnit val="3652.5"/>
        <c:minorUnit val="365.25"/>
      </c:valAx>
      <c:valAx>
        <c:axId val="5403995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404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Kastl, Kastl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Kastl!$B$37:$B$69</c:f>
              <c:numCache>
                <c:formatCode>[$-407]mmm/\ yy;@</c:formatCode>
                <c:ptCount val="33"/>
                <c:pt idx="0">
                  <c:v>29382</c:v>
                </c:pt>
                <c:pt idx="1">
                  <c:v>29726</c:v>
                </c:pt>
                <c:pt idx="2">
                  <c:v>30103</c:v>
                </c:pt>
                <c:pt idx="3">
                  <c:v>30361</c:v>
                </c:pt>
                <c:pt idx="4">
                  <c:v>30837</c:v>
                </c:pt>
                <c:pt idx="5">
                  <c:v>31202</c:v>
                </c:pt>
                <c:pt idx="6">
                  <c:v>31628</c:v>
                </c:pt>
                <c:pt idx="7">
                  <c:v>31929</c:v>
                </c:pt>
                <c:pt idx="8">
                  <c:v>33049</c:v>
                </c:pt>
                <c:pt idx="9">
                  <c:v>34148</c:v>
                </c:pt>
                <c:pt idx="10">
                  <c:v>34512</c:v>
                </c:pt>
                <c:pt idx="11">
                  <c:v>34876</c:v>
                </c:pt>
                <c:pt idx="12">
                  <c:v>35240</c:v>
                </c:pt>
                <c:pt idx="13">
                  <c:v>35614</c:v>
                </c:pt>
                <c:pt idx="14">
                  <c:v>35968</c:v>
                </c:pt>
                <c:pt idx="15">
                  <c:v>36341</c:v>
                </c:pt>
                <c:pt idx="16">
                  <c:v>36703</c:v>
                </c:pt>
                <c:pt idx="17">
                  <c:v>37033</c:v>
                </c:pt>
                <c:pt idx="18">
                  <c:v>37425</c:v>
                </c:pt>
                <c:pt idx="19">
                  <c:v>37839</c:v>
                </c:pt>
                <c:pt idx="20">
                  <c:v>38167</c:v>
                </c:pt>
                <c:pt idx="21">
                  <c:v>38519</c:v>
                </c:pt>
                <c:pt idx="22">
                  <c:v>38895</c:v>
                </c:pt>
                <c:pt idx="23">
                  <c:v>39246</c:v>
                </c:pt>
                <c:pt idx="24">
                  <c:v>39623</c:v>
                </c:pt>
                <c:pt idx="25">
                  <c:v>39987</c:v>
                </c:pt>
                <c:pt idx="26">
                  <c:v>40366</c:v>
                </c:pt>
                <c:pt idx="27">
                  <c:v>40729</c:v>
                </c:pt>
                <c:pt idx="28">
                  <c:v>41087</c:v>
                </c:pt>
                <c:pt idx="29">
                  <c:v>41438</c:v>
                </c:pt>
                <c:pt idx="30">
                  <c:v>41829</c:v>
                </c:pt>
                <c:pt idx="31">
                  <c:v>42172</c:v>
                </c:pt>
                <c:pt idx="32">
                  <c:v>42555</c:v>
                </c:pt>
              </c:numCache>
            </c:numRef>
          </c:xVal>
          <c:yVal>
            <c:numRef>
              <c:f>Kastl!$C$37:$C$69</c:f>
              <c:numCache>
                <c:formatCode>General</c:formatCode>
                <c:ptCount val="33"/>
                <c:pt idx="0">
                  <c:v>11</c:v>
                </c:pt>
                <c:pt idx="1">
                  <c:v>19.3</c:v>
                </c:pt>
                <c:pt idx="2">
                  <c:v>12.1</c:v>
                </c:pt>
                <c:pt idx="3">
                  <c:v>22.5</c:v>
                </c:pt>
                <c:pt idx="4">
                  <c:v>19.899999999999999</c:v>
                </c:pt>
                <c:pt idx="5">
                  <c:v>12.1</c:v>
                </c:pt>
                <c:pt idx="6">
                  <c:v>14</c:v>
                </c:pt>
                <c:pt idx="7">
                  <c:v>22</c:v>
                </c:pt>
                <c:pt idx="8">
                  <c:v>14</c:v>
                </c:pt>
                <c:pt idx="9">
                  <c:v>28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24</c:v>
                </c:pt>
                <c:pt idx="14">
                  <c:v>27</c:v>
                </c:pt>
                <c:pt idx="15">
                  <c:v>22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24</c:v>
                </c:pt>
                <c:pt idx="20">
                  <c:v>24</c:v>
                </c:pt>
                <c:pt idx="21">
                  <c:v>14.5</c:v>
                </c:pt>
                <c:pt idx="22">
                  <c:v>16</c:v>
                </c:pt>
                <c:pt idx="23">
                  <c:v>25.2</c:v>
                </c:pt>
                <c:pt idx="24">
                  <c:v>17.3</c:v>
                </c:pt>
                <c:pt idx="25">
                  <c:v>17.7</c:v>
                </c:pt>
                <c:pt idx="26">
                  <c:v>18.5</c:v>
                </c:pt>
                <c:pt idx="27">
                  <c:v>16.3</c:v>
                </c:pt>
                <c:pt idx="28">
                  <c:v>15</c:v>
                </c:pt>
                <c:pt idx="29">
                  <c:v>14.7</c:v>
                </c:pt>
                <c:pt idx="30">
                  <c:v>15.7</c:v>
                </c:pt>
                <c:pt idx="31">
                  <c:v>16.100000000000001</c:v>
                </c:pt>
                <c:pt idx="3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39-4906-9F8D-79C88AC42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07280"/>
        <c:axId val="200610232"/>
      </c:scatterChart>
      <c:valAx>
        <c:axId val="20060728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10232"/>
        <c:crosses val="autoZero"/>
        <c:crossBetween val="midCat"/>
        <c:majorUnit val="3652.5"/>
        <c:minorUnit val="365.25"/>
      </c:valAx>
      <c:valAx>
        <c:axId val="2006102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0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Perach,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Perach!$B$2:$B$9</c:f>
              <c:numCache>
                <c:formatCode>[$-407]mmm/\ yy;@</c:formatCode>
                <c:ptCount val="8"/>
                <c:pt idx="0">
                  <c:v>30796</c:v>
                </c:pt>
                <c:pt idx="1">
                  <c:v>31082</c:v>
                </c:pt>
                <c:pt idx="2">
                  <c:v>31663</c:v>
                </c:pt>
                <c:pt idx="3">
                  <c:v>32898</c:v>
                </c:pt>
                <c:pt idx="4">
                  <c:v>33081</c:v>
                </c:pt>
                <c:pt idx="5">
                  <c:v>33533</c:v>
                </c:pt>
                <c:pt idx="6">
                  <c:v>34858</c:v>
                </c:pt>
                <c:pt idx="7">
                  <c:v>35009</c:v>
                </c:pt>
              </c:numCache>
            </c:numRef>
          </c:xVal>
          <c:yVal>
            <c:numRef>
              <c:f>Perach!$C$2:$C$9</c:f>
              <c:numCache>
                <c:formatCode>General</c:formatCode>
                <c:ptCount val="8"/>
                <c:pt idx="0">
                  <c:v>41.5</c:v>
                </c:pt>
                <c:pt idx="1">
                  <c:v>34</c:v>
                </c:pt>
                <c:pt idx="2">
                  <c:v>40</c:v>
                </c:pt>
                <c:pt idx="3">
                  <c:v>38.799999999999997</c:v>
                </c:pt>
                <c:pt idx="4">
                  <c:v>26.2</c:v>
                </c:pt>
                <c:pt idx="5">
                  <c:v>38.4</c:v>
                </c:pt>
                <c:pt idx="6">
                  <c:v>40.5</c:v>
                </c:pt>
                <c:pt idx="7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5C-42FA-B540-F222C54F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88056"/>
        <c:axId val="548293304"/>
      </c:scatterChart>
      <c:valAx>
        <c:axId val="54828805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293304"/>
        <c:crosses val="autoZero"/>
        <c:crossBetween val="midCat"/>
        <c:majorUnit val="3652.5"/>
        <c:minorUnit val="365.25"/>
      </c:valAx>
      <c:valAx>
        <c:axId val="5482933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28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Teising,</a:t>
            </a:r>
            <a:r>
              <a:rPr lang="de-DE" baseline="0"/>
              <a:t> Br I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Teising!$B$2:$B$27</c:f>
              <c:numCache>
                <c:formatCode>[$-407]mmm/\ yy;@</c:formatCode>
                <c:ptCount val="26"/>
                <c:pt idx="0">
                  <c:v>35093</c:v>
                </c:pt>
                <c:pt idx="1">
                  <c:v>35401</c:v>
                </c:pt>
                <c:pt idx="2">
                  <c:v>35445</c:v>
                </c:pt>
                <c:pt idx="3">
                  <c:v>35578</c:v>
                </c:pt>
                <c:pt idx="4">
                  <c:v>35633</c:v>
                </c:pt>
                <c:pt idx="5">
                  <c:v>35773</c:v>
                </c:pt>
                <c:pt idx="6">
                  <c:v>35857</c:v>
                </c:pt>
                <c:pt idx="7">
                  <c:v>35958</c:v>
                </c:pt>
                <c:pt idx="8">
                  <c:v>36108</c:v>
                </c:pt>
                <c:pt idx="9">
                  <c:v>36500</c:v>
                </c:pt>
                <c:pt idx="10">
                  <c:v>36857</c:v>
                </c:pt>
                <c:pt idx="11">
                  <c:v>37235</c:v>
                </c:pt>
                <c:pt idx="12">
                  <c:v>37648</c:v>
                </c:pt>
                <c:pt idx="13">
                  <c:v>37966</c:v>
                </c:pt>
                <c:pt idx="14">
                  <c:v>38343</c:v>
                </c:pt>
                <c:pt idx="15">
                  <c:v>38701</c:v>
                </c:pt>
                <c:pt idx="16">
                  <c:v>39056</c:v>
                </c:pt>
                <c:pt idx="17">
                  <c:v>39434</c:v>
                </c:pt>
                <c:pt idx="18">
                  <c:v>39784</c:v>
                </c:pt>
                <c:pt idx="19">
                  <c:v>40163</c:v>
                </c:pt>
                <c:pt idx="20">
                  <c:v>40525</c:v>
                </c:pt>
                <c:pt idx="21">
                  <c:v>40890</c:v>
                </c:pt>
                <c:pt idx="22">
                  <c:v>41254</c:v>
                </c:pt>
                <c:pt idx="23">
                  <c:v>41611</c:v>
                </c:pt>
                <c:pt idx="24">
                  <c:v>41977</c:v>
                </c:pt>
                <c:pt idx="25">
                  <c:v>42345</c:v>
                </c:pt>
              </c:numCache>
            </c:numRef>
          </c:xVal>
          <c:yVal>
            <c:numRef>
              <c:f>Teising!$C$2:$C$27</c:f>
              <c:numCache>
                <c:formatCode>General</c:formatCode>
                <c:ptCount val="26"/>
                <c:pt idx="0">
                  <c:v>39.299999999999997</c:v>
                </c:pt>
                <c:pt idx="1">
                  <c:v>40</c:v>
                </c:pt>
                <c:pt idx="2">
                  <c:v>38.700000000000003</c:v>
                </c:pt>
                <c:pt idx="3">
                  <c:v>37.700000000000003</c:v>
                </c:pt>
                <c:pt idx="4">
                  <c:v>37.299999999999997</c:v>
                </c:pt>
                <c:pt idx="5">
                  <c:v>42</c:v>
                </c:pt>
                <c:pt idx="6">
                  <c:v>38.799999999999997</c:v>
                </c:pt>
                <c:pt idx="7">
                  <c:v>40.799999999999997</c:v>
                </c:pt>
                <c:pt idx="8">
                  <c:v>43</c:v>
                </c:pt>
                <c:pt idx="9">
                  <c:v>43</c:v>
                </c:pt>
                <c:pt idx="10">
                  <c:v>38</c:v>
                </c:pt>
                <c:pt idx="11">
                  <c:v>37</c:v>
                </c:pt>
                <c:pt idx="12">
                  <c:v>39</c:v>
                </c:pt>
                <c:pt idx="13">
                  <c:v>41.4</c:v>
                </c:pt>
                <c:pt idx="14">
                  <c:v>41.2</c:v>
                </c:pt>
                <c:pt idx="15">
                  <c:v>43</c:v>
                </c:pt>
                <c:pt idx="16">
                  <c:v>46.1</c:v>
                </c:pt>
                <c:pt idx="17">
                  <c:v>41.3</c:v>
                </c:pt>
                <c:pt idx="18">
                  <c:v>38.200000000000003</c:v>
                </c:pt>
                <c:pt idx="19">
                  <c:v>39.299999999999997</c:v>
                </c:pt>
                <c:pt idx="20">
                  <c:v>39</c:v>
                </c:pt>
                <c:pt idx="21">
                  <c:v>37.799999999999997</c:v>
                </c:pt>
                <c:pt idx="22">
                  <c:v>35.4</c:v>
                </c:pt>
                <c:pt idx="23">
                  <c:v>37.299999999999997</c:v>
                </c:pt>
                <c:pt idx="24">
                  <c:v>37.700000000000003</c:v>
                </c:pt>
                <c:pt idx="25">
                  <c:v>38.6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B5-4BD2-8306-922DD4681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659240"/>
        <c:axId val="544666128"/>
      </c:scatterChart>
      <c:valAx>
        <c:axId val="54465924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666128"/>
        <c:crosses val="autoZero"/>
        <c:crossBetween val="midCat"/>
        <c:majorUnit val="3652.5"/>
        <c:minorUnit val="365.25"/>
      </c:valAx>
      <c:valAx>
        <c:axId val="5446661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659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Neuötting,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Winhöring"'!$B$84:$B$108</c:f>
              <c:numCache>
                <c:formatCode>m/d/yyyy</c:formatCode>
                <c:ptCount val="25"/>
                <c:pt idx="0">
                  <c:v>32937</c:v>
                </c:pt>
                <c:pt idx="1">
                  <c:v>33315</c:v>
                </c:pt>
                <c:pt idx="2">
                  <c:v>33707</c:v>
                </c:pt>
                <c:pt idx="3">
                  <c:v>34393</c:v>
                </c:pt>
                <c:pt idx="4">
                  <c:v>34743</c:v>
                </c:pt>
                <c:pt idx="5">
                  <c:v>35460</c:v>
                </c:pt>
                <c:pt idx="6">
                  <c:v>35822</c:v>
                </c:pt>
                <c:pt idx="7">
                  <c:v>36194.96875</c:v>
                </c:pt>
                <c:pt idx="8">
                  <c:v>36550.03125</c:v>
                </c:pt>
                <c:pt idx="9">
                  <c:v>36917.03125</c:v>
                </c:pt>
                <c:pt idx="10">
                  <c:v>37285.552083333336</c:v>
                </c:pt>
                <c:pt idx="11">
                  <c:v>37642.645833333336</c:v>
                </c:pt>
                <c:pt idx="12">
                  <c:v>38014.458333333336</c:v>
                </c:pt>
                <c:pt idx="13">
                  <c:v>38378.416666666664</c:v>
                </c:pt>
                <c:pt idx="14">
                  <c:v>38741.427083333336</c:v>
                </c:pt>
                <c:pt idx="15">
                  <c:v>39099.000694444447</c:v>
                </c:pt>
                <c:pt idx="16">
                  <c:v>39471.395833333336</c:v>
                </c:pt>
                <c:pt idx="17">
                  <c:v>39840.375</c:v>
                </c:pt>
                <c:pt idx="18">
                  <c:v>40205.399305555555</c:v>
                </c:pt>
                <c:pt idx="19">
                  <c:v>40569.409722222219</c:v>
                </c:pt>
                <c:pt idx="20">
                  <c:v>40946.565972222219</c:v>
                </c:pt>
                <c:pt idx="21">
                  <c:v>41297.451388888891</c:v>
                </c:pt>
                <c:pt idx="22">
                  <c:v>41675.368055555555</c:v>
                </c:pt>
                <c:pt idx="23">
                  <c:v>42033.385416666664</c:v>
                </c:pt>
                <c:pt idx="24">
                  <c:v>42402.385416666664</c:v>
                </c:pt>
              </c:numCache>
            </c:numRef>
          </c:xVal>
          <c:yVal>
            <c:numRef>
              <c:f>'WW "AÖ NÖ Winhöring"'!$C$84:$C$108</c:f>
              <c:numCache>
                <c:formatCode>0</c:formatCode>
                <c:ptCount val="2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16</c:v>
                </c:pt>
                <c:pt idx="14">
                  <c:v>14.6</c:v>
                </c:pt>
                <c:pt idx="15">
                  <c:v>19.899999999999999</c:v>
                </c:pt>
                <c:pt idx="16">
                  <c:v>17</c:v>
                </c:pt>
                <c:pt idx="17">
                  <c:v>18.3</c:v>
                </c:pt>
                <c:pt idx="18">
                  <c:v>22.5</c:v>
                </c:pt>
                <c:pt idx="19">
                  <c:v>22.9</c:v>
                </c:pt>
                <c:pt idx="20">
                  <c:v>20</c:v>
                </c:pt>
                <c:pt idx="21">
                  <c:v>18.600000000000001</c:v>
                </c:pt>
                <c:pt idx="22">
                  <c:v>18.7</c:v>
                </c:pt>
                <c:pt idx="23">
                  <c:v>19.8</c:v>
                </c:pt>
                <c:pt idx="24">
                  <c:v>18.8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68-4FD3-9C00-CD96C3B8B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02832"/>
        <c:axId val="283698240"/>
      </c:scatterChart>
      <c:valAx>
        <c:axId val="283702832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8240"/>
        <c:crosses val="autoZero"/>
        <c:crossBetween val="midCat"/>
        <c:majorUnit val="3652.5"/>
      </c:valAx>
      <c:valAx>
        <c:axId val="28369824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70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Töging, Br 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Töging!$C$2:$C$144</c:f>
              <c:strCache>
                <c:ptCount val="143"/>
                <c:pt idx="0">
                  <c:v>33</c:v>
                </c:pt>
                <c:pt idx="1">
                  <c:v>25,52</c:v>
                </c:pt>
                <c:pt idx="2">
                  <c:v>43,12</c:v>
                </c:pt>
                <c:pt idx="3">
                  <c:v>32,56</c:v>
                </c:pt>
                <c:pt idx="4">
                  <c:v>28,6</c:v>
                </c:pt>
                <c:pt idx="5">
                  <c:v>23,76</c:v>
                </c:pt>
                <c:pt idx="6">
                  <c:v>27,4</c:v>
                </c:pt>
                <c:pt idx="7">
                  <c:v>24,37</c:v>
                </c:pt>
                <c:pt idx="8">
                  <c:v>34,3</c:v>
                </c:pt>
                <c:pt idx="9">
                  <c:v>34,3</c:v>
                </c:pt>
                <c:pt idx="10">
                  <c:v>30,6</c:v>
                </c:pt>
                <c:pt idx="11">
                  <c:v>29,7</c:v>
                </c:pt>
                <c:pt idx="12">
                  <c:v>22,1</c:v>
                </c:pt>
                <c:pt idx="13">
                  <c:v>17,5</c:v>
                </c:pt>
                <c:pt idx="14">
                  <c:v>30,6</c:v>
                </c:pt>
                <c:pt idx="15">
                  <c:v>26,1</c:v>
                </c:pt>
                <c:pt idx="16">
                  <c:v>31,5</c:v>
                </c:pt>
                <c:pt idx="17">
                  <c:v>35,8</c:v>
                </c:pt>
                <c:pt idx="18">
                  <c:v>32,8</c:v>
                </c:pt>
                <c:pt idx="19">
                  <c:v>37,2</c:v>
                </c:pt>
                <c:pt idx="20">
                  <c:v>36,3</c:v>
                </c:pt>
                <c:pt idx="21">
                  <c:v>36,8</c:v>
                </c:pt>
                <c:pt idx="22">
                  <c:v>34</c:v>
                </c:pt>
                <c:pt idx="23">
                  <c:v>40,3</c:v>
                </c:pt>
                <c:pt idx="24">
                  <c:v>39</c:v>
                </c:pt>
                <c:pt idx="25">
                  <c:v>42,1</c:v>
                </c:pt>
                <c:pt idx="26">
                  <c:v>40,7</c:v>
                </c:pt>
                <c:pt idx="27">
                  <c:v>38</c:v>
                </c:pt>
                <c:pt idx="28">
                  <c:v>50</c:v>
                </c:pt>
                <c:pt idx="29">
                  <c:v>49,2</c:v>
                </c:pt>
                <c:pt idx="30">
                  <c:v>47</c:v>
                </c:pt>
                <c:pt idx="31">
                  <c:v>41,4</c:v>
                </c:pt>
                <c:pt idx="32">
                  <c:v>41</c:v>
                </c:pt>
                <c:pt idx="33">
                  <c:v>28</c:v>
                </c:pt>
                <c:pt idx="34">
                  <c:v>41</c:v>
                </c:pt>
                <c:pt idx="35">
                  <c:v>43,7</c:v>
                </c:pt>
                <c:pt idx="36">
                  <c:v>41</c:v>
                </c:pt>
                <c:pt idx="37">
                  <c:v>42</c:v>
                </c:pt>
                <c:pt idx="38">
                  <c:v>39,4</c:v>
                </c:pt>
                <c:pt idx="39">
                  <c:v>40,5</c:v>
                </c:pt>
                <c:pt idx="40">
                  <c:v>40</c:v>
                </c:pt>
                <c:pt idx="41">
                  <c:v>38,9</c:v>
                </c:pt>
                <c:pt idx="42">
                  <c:v>40,6</c:v>
                </c:pt>
                <c:pt idx="43">
                  <c:v>39</c:v>
                </c:pt>
                <c:pt idx="44">
                  <c:v>35,5</c:v>
                </c:pt>
                <c:pt idx="45">
                  <c:v>38</c:v>
                </c:pt>
                <c:pt idx="46">
                  <c:v>37,9</c:v>
                </c:pt>
                <c:pt idx="47">
                  <c:v>38,5</c:v>
                </c:pt>
                <c:pt idx="48">
                  <c:v>36,8</c:v>
                </c:pt>
                <c:pt idx="49">
                  <c:v>39,5</c:v>
                </c:pt>
                <c:pt idx="50">
                  <c:v>36,8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43</c:v>
                </c:pt>
                <c:pt idx="55">
                  <c:v>43</c:v>
                </c:pt>
                <c:pt idx="56">
                  <c:v>38,1</c:v>
                </c:pt>
                <c:pt idx="57">
                  <c:v>46</c:v>
                </c:pt>
                <c:pt idx="58">
                  <c:v>46</c:v>
                </c:pt>
                <c:pt idx="59">
                  <c:v>46</c:v>
                </c:pt>
                <c:pt idx="60">
                  <c:v>47</c:v>
                </c:pt>
                <c:pt idx="61">
                  <c:v>43,6</c:v>
                </c:pt>
                <c:pt idx="62">
                  <c:v>47</c:v>
                </c:pt>
                <c:pt idx="63">
                  <c:v>49</c:v>
                </c:pt>
                <c:pt idx="64">
                  <c:v>50</c:v>
                </c:pt>
                <c:pt idx="65">
                  <c:v>49,6</c:v>
                </c:pt>
                <c:pt idx="66">
                  <c:v>50</c:v>
                </c:pt>
                <c:pt idx="67">
                  <c:v>49,2</c:v>
                </c:pt>
                <c:pt idx="68">
                  <c:v>51</c:v>
                </c:pt>
                <c:pt idx="69">
                  <c:v>51</c:v>
                </c:pt>
                <c:pt idx="70">
                  <c:v>49,1</c:v>
                </c:pt>
                <c:pt idx="71">
                  <c:v>50</c:v>
                </c:pt>
                <c:pt idx="72">
                  <c:v>47,7</c:v>
                </c:pt>
                <c:pt idx="73">
                  <c:v>49</c:v>
                </c:pt>
                <c:pt idx="74">
                  <c:v>45,1</c:v>
                </c:pt>
                <c:pt idx="75">
                  <c:v>48</c:v>
                </c:pt>
                <c:pt idx="76">
                  <c:v>46</c:v>
                </c:pt>
                <c:pt idx="77">
                  <c:v>39,3</c:v>
                </c:pt>
                <c:pt idx="78">
                  <c:v>43</c:v>
                </c:pt>
                <c:pt idx="79">
                  <c:v>43</c:v>
                </c:pt>
                <c:pt idx="80">
                  <c:v>42</c:v>
                </c:pt>
                <c:pt idx="81">
                  <c:v>42</c:v>
                </c:pt>
                <c:pt idx="82">
                  <c:v>37,2</c:v>
                </c:pt>
                <c:pt idx="83">
                  <c:v>41</c:v>
                </c:pt>
                <c:pt idx="84">
                  <c:v>41</c:v>
                </c:pt>
                <c:pt idx="85">
                  <c:v>41</c:v>
                </c:pt>
                <c:pt idx="86">
                  <c:v>30,5</c:v>
                </c:pt>
                <c:pt idx="87">
                  <c:v>41</c:v>
                </c:pt>
                <c:pt idx="88">
                  <c:v>41</c:v>
                </c:pt>
                <c:pt idx="89">
                  <c:v>34,9</c:v>
                </c:pt>
                <c:pt idx="90">
                  <c:v>40</c:v>
                </c:pt>
                <c:pt idx="91">
                  <c:v>40,7</c:v>
                </c:pt>
                <c:pt idx="92">
                  <c:v>41</c:v>
                </c:pt>
                <c:pt idx="93">
                  <c:v>40,2</c:v>
                </c:pt>
                <c:pt idx="94">
                  <c:v>42</c:v>
                </c:pt>
                <c:pt idx="95">
                  <c:v>40,66</c:v>
                </c:pt>
                <c:pt idx="96">
                  <c:v>41</c:v>
                </c:pt>
                <c:pt idx="97">
                  <c:v>39,78</c:v>
                </c:pt>
                <c:pt idx="98">
                  <c:v>42</c:v>
                </c:pt>
                <c:pt idx="99">
                  <c:v>42</c:v>
                </c:pt>
                <c:pt idx="100">
                  <c:v>43,1</c:v>
                </c:pt>
                <c:pt idx="101">
                  <c:v>41,99</c:v>
                </c:pt>
                <c:pt idx="102">
                  <c:v>39,9</c:v>
                </c:pt>
                <c:pt idx="103">
                  <c:v>40</c:v>
                </c:pt>
                <c:pt idx="104">
                  <c:v>38,9</c:v>
                </c:pt>
                <c:pt idx="105">
                  <c:v>39</c:v>
                </c:pt>
                <c:pt idx="106">
                  <c:v>36</c:v>
                </c:pt>
                <c:pt idx="107">
                  <c:v>38</c:v>
                </c:pt>
                <c:pt idx="108">
                  <c:v>38</c:v>
                </c:pt>
                <c:pt idx="109">
                  <c:v>38</c:v>
                </c:pt>
                <c:pt idx="110">
                  <c:v>24</c:v>
                </c:pt>
                <c:pt idx="111">
                  <c:v>39</c:v>
                </c:pt>
                <c:pt idx="112">
                  <c:v>38</c:v>
                </c:pt>
                <c:pt idx="113">
                  <c:v>38</c:v>
                </c:pt>
                <c:pt idx="114">
                  <c:v>53</c:v>
                </c:pt>
                <c:pt idx="115">
                  <c:v>39</c:v>
                </c:pt>
                <c:pt idx="116">
                  <c:v>38,1</c:v>
                </c:pt>
                <c:pt idx="117">
                  <c:v>39</c:v>
                </c:pt>
                <c:pt idx="118">
                  <c:v>39</c:v>
                </c:pt>
                <c:pt idx="119">
                  <c:v>32</c:v>
                </c:pt>
                <c:pt idx="120">
                  <c:v>37</c:v>
                </c:pt>
                <c:pt idx="121">
                  <c:v>33</c:v>
                </c:pt>
                <c:pt idx="122">
                  <c:v>34,1</c:v>
                </c:pt>
                <c:pt idx="123">
                  <c:v>39</c:v>
                </c:pt>
                <c:pt idx="124">
                  <c:v>32,71</c:v>
                </c:pt>
                <c:pt idx="125">
                  <c:v>43</c:v>
                </c:pt>
                <c:pt idx="126">
                  <c:v>30,9</c:v>
                </c:pt>
                <c:pt idx="127">
                  <c:v>44,7</c:v>
                </c:pt>
                <c:pt idx="128">
                  <c:v>35</c:v>
                </c:pt>
                <c:pt idx="129">
                  <c:v>40</c:v>
                </c:pt>
                <c:pt idx="130">
                  <c:v>42</c:v>
                </c:pt>
                <c:pt idx="131">
                  <c:v>39,9</c:v>
                </c:pt>
                <c:pt idx="132">
                  <c:v>37,7</c:v>
                </c:pt>
                <c:pt idx="133">
                  <c:v>42</c:v>
                </c:pt>
                <c:pt idx="134">
                  <c:v>37</c:v>
                </c:pt>
                <c:pt idx="135">
                  <c:v>36,3</c:v>
                </c:pt>
                <c:pt idx="136">
                  <c:v>33,2</c:v>
                </c:pt>
                <c:pt idx="137">
                  <c:v>27</c:v>
                </c:pt>
                <c:pt idx="138">
                  <c:v>34,9</c:v>
                </c:pt>
                <c:pt idx="139">
                  <c:v>42</c:v>
                </c:pt>
                <c:pt idx="140">
                  <c:v>36,2</c:v>
                </c:pt>
                <c:pt idx="141">
                  <c:v>36</c:v>
                </c:pt>
                <c:pt idx="142">
                  <c:v>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Töging!$B$145:$B$171</c:f>
              <c:numCache>
                <c:formatCode>[$-407]mmm/\ yy;@</c:formatCode>
                <c:ptCount val="27"/>
                <c:pt idx="0">
                  <c:v>38792</c:v>
                </c:pt>
                <c:pt idx="1">
                  <c:v>38839</c:v>
                </c:pt>
                <c:pt idx="2">
                  <c:v>38994</c:v>
                </c:pt>
                <c:pt idx="3">
                  <c:v>39156</c:v>
                </c:pt>
                <c:pt idx="4">
                  <c:v>39211</c:v>
                </c:pt>
                <c:pt idx="5">
                  <c:v>39520</c:v>
                </c:pt>
                <c:pt idx="6">
                  <c:v>39925</c:v>
                </c:pt>
                <c:pt idx="7">
                  <c:v>39988</c:v>
                </c:pt>
                <c:pt idx="8">
                  <c:v>40323</c:v>
                </c:pt>
                <c:pt idx="9">
                  <c:v>40358</c:v>
                </c:pt>
                <c:pt idx="10">
                  <c:v>40653</c:v>
                </c:pt>
                <c:pt idx="11">
                  <c:v>40710</c:v>
                </c:pt>
                <c:pt idx="12">
                  <c:v>40792</c:v>
                </c:pt>
                <c:pt idx="13">
                  <c:v>41058</c:v>
                </c:pt>
                <c:pt idx="14">
                  <c:v>41058</c:v>
                </c:pt>
                <c:pt idx="15">
                  <c:v>41228</c:v>
                </c:pt>
                <c:pt idx="16">
                  <c:v>41359</c:v>
                </c:pt>
                <c:pt idx="17">
                  <c:v>41458</c:v>
                </c:pt>
                <c:pt idx="18">
                  <c:v>41584</c:v>
                </c:pt>
                <c:pt idx="19">
                  <c:v>41723</c:v>
                </c:pt>
                <c:pt idx="20">
                  <c:v>41759</c:v>
                </c:pt>
                <c:pt idx="21">
                  <c:v>41927</c:v>
                </c:pt>
                <c:pt idx="22">
                  <c:v>42117</c:v>
                </c:pt>
                <c:pt idx="23">
                  <c:v>42291</c:v>
                </c:pt>
                <c:pt idx="24">
                  <c:v>42493</c:v>
                </c:pt>
                <c:pt idx="25">
                  <c:v>42654</c:v>
                </c:pt>
                <c:pt idx="26" formatCode="General">
                  <c:v>20000</c:v>
                </c:pt>
              </c:numCache>
            </c:numRef>
          </c:xVal>
          <c:yVal>
            <c:numRef>
              <c:f>Töging!$C$145:$C$171</c:f>
              <c:numCache>
                <c:formatCode>General</c:formatCode>
                <c:ptCount val="27"/>
                <c:pt idx="0">
                  <c:v>28.3</c:v>
                </c:pt>
                <c:pt idx="1">
                  <c:v>29</c:v>
                </c:pt>
                <c:pt idx="2">
                  <c:v>35</c:v>
                </c:pt>
                <c:pt idx="3">
                  <c:v>46.5</c:v>
                </c:pt>
                <c:pt idx="4">
                  <c:v>41</c:v>
                </c:pt>
                <c:pt idx="5">
                  <c:v>46.8</c:v>
                </c:pt>
                <c:pt idx="6">
                  <c:v>42</c:v>
                </c:pt>
                <c:pt idx="7">
                  <c:v>38</c:v>
                </c:pt>
                <c:pt idx="8">
                  <c:v>37.700000000000003</c:v>
                </c:pt>
                <c:pt idx="9">
                  <c:v>37</c:v>
                </c:pt>
                <c:pt idx="10">
                  <c:v>43.6</c:v>
                </c:pt>
                <c:pt idx="11">
                  <c:v>44</c:v>
                </c:pt>
                <c:pt idx="12">
                  <c:v>46</c:v>
                </c:pt>
                <c:pt idx="13">
                  <c:v>49.2</c:v>
                </c:pt>
                <c:pt idx="14">
                  <c:v>50.3</c:v>
                </c:pt>
                <c:pt idx="15">
                  <c:v>42</c:v>
                </c:pt>
                <c:pt idx="16">
                  <c:v>46.8</c:v>
                </c:pt>
                <c:pt idx="17">
                  <c:v>39.299999999999997</c:v>
                </c:pt>
                <c:pt idx="18">
                  <c:v>44.3</c:v>
                </c:pt>
                <c:pt idx="19">
                  <c:v>49.6</c:v>
                </c:pt>
                <c:pt idx="20">
                  <c:v>41.5</c:v>
                </c:pt>
                <c:pt idx="21">
                  <c:v>46.1</c:v>
                </c:pt>
                <c:pt idx="22">
                  <c:v>38</c:v>
                </c:pt>
                <c:pt idx="23">
                  <c:v>33</c:v>
                </c:pt>
                <c:pt idx="24">
                  <c:v>28</c:v>
                </c:pt>
                <c:pt idx="25">
                  <c:v>27</c:v>
                </c:pt>
                <c:pt idx="26">
                  <c:v>39.053076923076922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5E-48C1-9414-082E5B6B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74984"/>
        <c:axId val="230670392"/>
      </c:scatterChart>
      <c:valAx>
        <c:axId val="23067498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70392"/>
        <c:crosses val="autoZero"/>
        <c:crossBetween val="midCat"/>
        <c:majorUnit val="3652.5"/>
        <c:minorUnit val="365.25"/>
      </c:valAx>
      <c:valAx>
        <c:axId val="23067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74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Töging, Br. 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Töging!$B$173:$B$251</c:f>
              <c:numCache>
                <c:formatCode>[$-407]mmm/\ yy;@</c:formatCode>
                <c:ptCount val="79"/>
                <c:pt idx="0">
                  <c:v>32408</c:v>
                </c:pt>
                <c:pt idx="1">
                  <c:v>32776</c:v>
                </c:pt>
                <c:pt idx="2">
                  <c:v>33105</c:v>
                </c:pt>
                <c:pt idx="3">
                  <c:v>33126</c:v>
                </c:pt>
                <c:pt idx="4">
                  <c:v>33126</c:v>
                </c:pt>
                <c:pt idx="5">
                  <c:v>33143</c:v>
                </c:pt>
                <c:pt idx="6">
                  <c:v>33169</c:v>
                </c:pt>
                <c:pt idx="7">
                  <c:v>33169</c:v>
                </c:pt>
                <c:pt idx="8">
                  <c:v>33173</c:v>
                </c:pt>
                <c:pt idx="9">
                  <c:v>33211</c:v>
                </c:pt>
                <c:pt idx="10">
                  <c:v>33247</c:v>
                </c:pt>
                <c:pt idx="11">
                  <c:v>33275</c:v>
                </c:pt>
                <c:pt idx="12">
                  <c:v>33318</c:v>
                </c:pt>
                <c:pt idx="13">
                  <c:v>33375</c:v>
                </c:pt>
                <c:pt idx="14">
                  <c:v>33449</c:v>
                </c:pt>
                <c:pt idx="15">
                  <c:v>33506</c:v>
                </c:pt>
                <c:pt idx="16">
                  <c:v>33569</c:v>
                </c:pt>
                <c:pt idx="17">
                  <c:v>33632</c:v>
                </c:pt>
                <c:pt idx="18">
                  <c:v>33635</c:v>
                </c:pt>
                <c:pt idx="19">
                  <c:v>33645</c:v>
                </c:pt>
                <c:pt idx="20">
                  <c:v>33664</c:v>
                </c:pt>
                <c:pt idx="21">
                  <c:v>33688</c:v>
                </c:pt>
                <c:pt idx="22">
                  <c:v>33725</c:v>
                </c:pt>
                <c:pt idx="23">
                  <c:v>33745</c:v>
                </c:pt>
                <c:pt idx="24">
                  <c:v>33786</c:v>
                </c:pt>
                <c:pt idx="25">
                  <c:v>33814</c:v>
                </c:pt>
                <c:pt idx="26">
                  <c:v>33877</c:v>
                </c:pt>
                <c:pt idx="27">
                  <c:v>33909</c:v>
                </c:pt>
                <c:pt idx="28">
                  <c:v>33933</c:v>
                </c:pt>
                <c:pt idx="29">
                  <c:v>34045</c:v>
                </c:pt>
                <c:pt idx="30">
                  <c:v>34045</c:v>
                </c:pt>
                <c:pt idx="31">
                  <c:v>34115</c:v>
                </c:pt>
                <c:pt idx="32">
                  <c:v>34179</c:v>
                </c:pt>
                <c:pt idx="33">
                  <c:v>34234</c:v>
                </c:pt>
                <c:pt idx="34">
                  <c:v>34297</c:v>
                </c:pt>
                <c:pt idx="35">
                  <c:v>34359</c:v>
                </c:pt>
                <c:pt idx="36">
                  <c:v>34359</c:v>
                </c:pt>
                <c:pt idx="37">
                  <c:v>34416</c:v>
                </c:pt>
                <c:pt idx="38">
                  <c:v>34416</c:v>
                </c:pt>
                <c:pt idx="39">
                  <c:v>34479</c:v>
                </c:pt>
                <c:pt idx="40">
                  <c:v>34535</c:v>
                </c:pt>
                <c:pt idx="41">
                  <c:v>34535</c:v>
                </c:pt>
                <c:pt idx="42">
                  <c:v>34618</c:v>
                </c:pt>
                <c:pt idx="43">
                  <c:v>34618</c:v>
                </c:pt>
                <c:pt idx="44">
                  <c:v>34724</c:v>
                </c:pt>
                <c:pt idx="45">
                  <c:v>34787</c:v>
                </c:pt>
                <c:pt idx="46">
                  <c:v>34849</c:v>
                </c:pt>
                <c:pt idx="47">
                  <c:v>34878</c:v>
                </c:pt>
                <c:pt idx="48">
                  <c:v>34906</c:v>
                </c:pt>
                <c:pt idx="49">
                  <c:v>34969</c:v>
                </c:pt>
                <c:pt idx="50">
                  <c:v>34969</c:v>
                </c:pt>
                <c:pt idx="51">
                  <c:v>35033</c:v>
                </c:pt>
                <c:pt idx="52">
                  <c:v>35033</c:v>
                </c:pt>
                <c:pt idx="53">
                  <c:v>35053</c:v>
                </c:pt>
                <c:pt idx="54">
                  <c:v>35089</c:v>
                </c:pt>
                <c:pt idx="55">
                  <c:v>35123</c:v>
                </c:pt>
                <c:pt idx="56">
                  <c:v>35214</c:v>
                </c:pt>
                <c:pt idx="57">
                  <c:v>35305</c:v>
                </c:pt>
                <c:pt idx="58">
                  <c:v>35396</c:v>
                </c:pt>
                <c:pt idx="59">
                  <c:v>35514</c:v>
                </c:pt>
                <c:pt idx="60">
                  <c:v>35606</c:v>
                </c:pt>
                <c:pt idx="61">
                  <c:v>35697</c:v>
                </c:pt>
                <c:pt idx="62">
                  <c:v>35781</c:v>
                </c:pt>
                <c:pt idx="63">
                  <c:v>35913</c:v>
                </c:pt>
                <c:pt idx="64">
                  <c:v>36242</c:v>
                </c:pt>
                <c:pt idx="65">
                  <c:v>36600</c:v>
                </c:pt>
                <c:pt idx="66">
                  <c:v>36970</c:v>
                </c:pt>
                <c:pt idx="67">
                  <c:v>37341</c:v>
                </c:pt>
                <c:pt idx="68">
                  <c:v>38434</c:v>
                </c:pt>
                <c:pt idx="69">
                  <c:v>38792</c:v>
                </c:pt>
                <c:pt idx="70">
                  <c:v>39156</c:v>
                </c:pt>
                <c:pt idx="71">
                  <c:v>39520</c:v>
                </c:pt>
                <c:pt idx="72">
                  <c:v>39925</c:v>
                </c:pt>
                <c:pt idx="73">
                  <c:v>40323</c:v>
                </c:pt>
                <c:pt idx="74">
                  <c:v>40653</c:v>
                </c:pt>
                <c:pt idx="75">
                  <c:v>41058</c:v>
                </c:pt>
                <c:pt idx="76">
                  <c:v>41359</c:v>
                </c:pt>
                <c:pt idx="77">
                  <c:v>41723</c:v>
                </c:pt>
                <c:pt idx="78" formatCode="General">
                  <c:v>20000</c:v>
                </c:pt>
              </c:numCache>
            </c:numRef>
          </c:xVal>
          <c:yVal>
            <c:numRef>
              <c:f>Töging!$C$173:$C$251</c:f>
              <c:numCache>
                <c:formatCode>General</c:formatCode>
                <c:ptCount val="79"/>
                <c:pt idx="0">
                  <c:v>26</c:v>
                </c:pt>
                <c:pt idx="1">
                  <c:v>28</c:v>
                </c:pt>
                <c:pt idx="2">
                  <c:v>28.6</c:v>
                </c:pt>
                <c:pt idx="3">
                  <c:v>29</c:v>
                </c:pt>
                <c:pt idx="4">
                  <c:v>29</c:v>
                </c:pt>
                <c:pt idx="5">
                  <c:v>31.3</c:v>
                </c:pt>
                <c:pt idx="6">
                  <c:v>29</c:v>
                </c:pt>
                <c:pt idx="7">
                  <c:v>29</c:v>
                </c:pt>
                <c:pt idx="8">
                  <c:v>27.7</c:v>
                </c:pt>
                <c:pt idx="9">
                  <c:v>30.2</c:v>
                </c:pt>
                <c:pt idx="10">
                  <c:v>28</c:v>
                </c:pt>
                <c:pt idx="11">
                  <c:v>33.1</c:v>
                </c:pt>
                <c:pt idx="12">
                  <c:v>29</c:v>
                </c:pt>
                <c:pt idx="13">
                  <c:v>25</c:v>
                </c:pt>
                <c:pt idx="14">
                  <c:v>23.3</c:v>
                </c:pt>
                <c:pt idx="15">
                  <c:v>36.700000000000003</c:v>
                </c:pt>
                <c:pt idx="16">
                  <c:v>40.700000000000003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46</c:v>
                </c:pt>
                <c:pt idx="25">
                  <c:v>46</c:v>
                </c:pt>
                <c:pt idx="26">
                  <c:v>49</c:v>
                </c:pt>
                <c:pt idx="27">
                  <c:v>52</c:v>
                </c:pt>
                <c:pt idx="28">
                  <c:v>52</c:v>
                </c:pt>
                <c:pt idx="29">
                  <c:v>34</c:v>
                </c:pt>
                <c:pt idx="30">
                  <c:v>34</c:v>
                </c:pt>
                <c:pt idx="31">
                  <c:v>36</c:v>
                </c:pt>
                <c:pt idx="32">
                  <c:v>45</c:v>
                </c:pt>
                <c:pt idx="33">
                  <c:v>43</c:v>
                </c:pt>
                <c:pt idx="34">
                  <c:v>29</c:v>
                </c:pt>
                <c:pt idx="35">
                  <c:v>41</c:v>
                </c:pt>
                <c:pt idx="36">
                  <c:v>41</c:v>
                </c:pt>
                <c:pt idx="37">
                  <c:v>40</c:v>
                </c:pt>
                <c:pt idx="38">
                  <c:v>40</c:v>
                </c:pt>
                <c:pt idx="39">
                  <c:v>38</c:v>
                </c:pt>
                <c:pt idx="40">
                  <c:v>34</c:v>
                </c:pt>
                <c:pt idx="41">
                  <c:v>34</c:v>
                </c:pt>
                <c:pt idx="42">
                  <c:v>39</c:v>
                </c:pt>
                <c:pt idx="43">
                  <c:v>39</c:v>
                </c:pt>
                <c:pt idx="44">
                  <c:v>41</c:v>
                </c:pt>
                <c:pt idx="45">
                  <c:v>28</c:v>
                </c:pt>
                <c:pt idx="46">
                  <c:v>42</c:v>
                </c:pt>
                <c:pt idx="47">
                  <c:v>33</c:v>
                </c:pt>
                <c:pt idx="48">
                  <c:v>33</c:v>
                </c:pt>
                <c:pt idx="49">
                  <c:v>41</c:v>
                </c:pt>
                <c:pt idx="50">
                  <c:v>41</c:v>
                </c:pt>
                <c:pt idx="51">
                  <c:v>28</c:v>
                </c:pt>
                <c:pt idx="52">
                  <c:v>28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44</c:v>
                </c:pt>
                <c:pt idx="57">
                  <c:v>41</c:v>
                </c:pt>
                <c:pt idx="58">
                  <c:v>27</c:v>
                </c:pt>
                <c:pt idx="59">
                  <c:v>41</c:v>
                </c:pt>
                <c:pt idx="60">
                  <c:v>23</c:v>
                </c:pt>
                <c:pt idx="61">
                  <c:v>38</c:v>
                </c:pt>
                <c:pt idx="62">
                  <c:v>24</c:v>
                </c:pt>
                <c:pt idx="63">
                  <c:v>36</c:v>
                </c:pt>
                <c:pt idx="64">
                  <c:v>33</c:v>
                </c:pt>
                <c:pt idx="65">
                  <c:v>42</c:v>
                </c:pt>
                <c:pt idx="66">
                  <c:v>39</c:v>
                </c:pt>
                <c:pt idx="67">
                  <c:v>36</c:v>
                </c:pt>
                <c:pt idx="68">
                  <c:v>37.9</c:v>
                </c:pt>
                <c:pt idx="69">
                  <c:v>29</c:v>
                </c:pt>
                <c:pt idx="70">
                  <c:v>44.7</c:v>
                </c:pt>
                <c:pt idx="71">
                  <c:v>46.3</c:v>
                </c:pt>
                <c:pt idx="72">
                  <c:v>41.1</c:v>
                </c:pt>
                <c:pt idx="73">
                  <c:v>41.2</c:v>
                </c:pt>
                <c:pt idx="74">
                  <c:v>42.5</c:v>
                </c:pt>
                <c:pt idx="75">
                  <c:v>51.3</c:v>
                </c:pt>
                <c:pt idx="76">
                  <c:v>45.5</c:v>
                </c:pt>
                <c:pt idx="77">
                  <c:v>36.200000000000003</c:v>
                </c:pt>
                <c:pt idx="78">
                  <c:v>36.708974358974352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54-48B8-A803-67FD83C34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117856"/>
        <c:axId val="235120152"/>
      </c:scatterChart>
      <c:valAx>
        <c:axId val="23511785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5120152"/>
        <c:crosses val="autoZero"/>
        <c:crossBetween val="midCat"/>
        <c:majorUnit val="3652.5"/>
        <c:minorUnit val="365.25"/>
      </c:valAx>
      <c:valAx>
        <c:axId val="23512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5117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Töging Br 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Töging!$B$253:$B$325</c:f>
              <c:numCache>
                <c:formatCode>[$-407]mmm/\ yy;@</c:formatCode>
                <c:ptCount val="73"/>
                <c:pt idx="0">
                  <c:v>32408</c:v>
                </c:pt>
                <c:pt idx="1">
                  <c:v>32776</c:v>
                </c:pt>
                <c:pt idx="2">
                  <c:v>33105</c:v>
                </c:pt>
                <c:pt idx="3">
                  <c:v>33126</c:v>
                </c:pt>
                <c:pt idx="4">
                  <c:v>33126</c:v>
                </c:pt>
                <c:pt idx="5">
                  <c:v>33143</c:v>
                </c:pt>
                <c:pt idx="6">
                  <c:v>33169</c:v>
                </c:pt>
                <c:pt idx="7">
                  <c:v>33169</c:v>
                </c:pt>
                <c:pt idx="8">
                  <c:v>33173</c:v>
                </c:pt>
                <c:pt idx="9">
                  <c:v>33211</c:v>
                </c:pt>
                <c:pt idx="10">
                  <c:v>33275</c:v>
                </c:pt>
                <c:pt idx="11">
                  <c:v>33318</c:v>
                </c:pt>
                <c:pt idx="12">
                  <c:v>33375</c:v>
                </c:pt>
                <c:pt idx="13">
                  <c:v>33449</c:v>
                </c:pt>
                <c:pt idx="14">
                  <c:v>33506</c:v>
                </c:pt>
                <c:pt idx="15">
                  <c:v>33569</c:v>
                </c:pt>
                <c:pt idx="16">
                  <c:v>33632</c:v>
                </c:pt>
                <c:pt idx="17">
                  <c:v>33635</c:v>
                </c:pt>
                <c:pt idx="18">
                  <c:v>33645</c:v>
                </c:pt>
                <c:pt idx="19">
                  <c:v>33664</c:v>
                </c:pt>
                <c:pt idx="20">
                  <c:v>33688</c:v>
                </c:pt>
                <c:pt idx="21">
                  <c:v>33725</c:v>
                </c:pt>
                <c:pt idx="22">
                  <c:v>33745</c:v>
                </c:pt>
                <c:pt idx="23">
                  <c:v>33776</c:v>
                </c:pt>
                <c:pt idx="24">
                  <c:v>33786</c:v>
                </c:pt>
                <c:pt idx="25">
                  <c:v>33814</c:v>
                </c:pt>
                <c:pt idx="26">
                  <c:v>33877</c:v>
                </c:pt>
                <c:pt idx="27">
                  <c:v>33909</c:v>
                </c:pt>
                <c:pt idx="28">
                  <c:v>33933</c:v>
                </c:pt>
                <c:pt idx="29">
                  <c:v>34045</c:v>
                </c:pt>
                <c:pt idx="30">
                  <c:v>34045</c:v>
                </c:pt>
                <c:pt idx="31">
                  <c:v>34115</c:v>
                </c:pt>
                <c:pt idx="32">
                  <c:v>34179</c:v>
                </c:pt>
                <c:pt idx="33">
                  <c:v>34234</c:v>
                </c:pt>
                <c:pt idx="34">
                  <c:v>34297</c:v>
                </c:pt>
                <c:pt idx="35">
                  <c:v>34359</c:v>
                </c:pt>
                <c:pt idx="36">
                  <c:v>34359</c:v>
                </c:pt>
                <c:pt idx="37">
                  <c:v>34416</c:v>
                </c:pt>
                <c:pt idx="38">
                  <c:v>34416</c:v>
                </c:pt>
                <c:pt idx="39">
                  <c:v>34479</c:v>
                </c:pt>
                <c:pt idx="40">
                  <c:v>34535</c:v>
                </c:pt>
                <c:pt idx="41">
                  <c:v>34535</c:v>
                </c:pt>
                <c:pt idx="42">
                  <c:v>34618</c:v>
                </c:pt>
                <c:pt idx="43">
                  <c:v>34618</c:v>
                </c:pt>
                <c:pt idx="44">
                  <c:v>34724</c:v>
                </c:pt>
                <c:pt idx="45">
                  <c:v>34787</c:v>
                </c:pt>
                <c:pt idx="46">
                  <c:v>34849</c:v>
                </c:pt>
                <c:pt idx="47">
                  <c:v>34969</c:v>
                </c:pt>
                <c:pt idx="48">
                  <c:v>35033</c:v>
                </c:pt>
                <c:pt idx="49">
                  <c:v>35089</c:v>
                </c:pt>
                <c:pt idx="50">
                  <c:v>35123</c:v>
                </c:pt>
                <c:pt idx="51">
                  <c:v>35214</c:v>
                </c:pt>
                <c:pt idx="52">
                  <c:v>35305</c:v>
                </c:pt>
                <c:pt idx="53">
                  <c:v>35514</c:v>
                </c:pt>
                <c:pt idx="54">
                  <c:v>35606</c:v>
                </c:pt>
                <c:pt idx="55">
                  <c:v>35697</c:v>
                </c:pt>
                <c:pt idx="56">
                  <c:v>35781</c:v>
                </c:pt>
                <c:pt idx="57">
                  <c:v>35913</c:v>
                </c:pt>
                <c:pt idx="58">
                  <c:v>36242</c:v>
                </c:pt>
                <c:pt idx="59">
                  <c:v>36600</c:v>
                </c:pt>
                <c:pt idx="60">
                  <c:v>36970</c:v>
                </c:pt>
                <c:pt idx="61">
                  <c:v>37341</c:v>
                </c:pt>
                <c:pt idx="62">
                  <c:v>38434</c:v>
                </c:pt>
                <c:pt idx="63">
                  <c:v>38792</c:v>
                </c:pt>
                <c:pt idx="64">
                  <c:v>39156</c:v>
                </c:pt>
                <c:pt idx="65">
                  <c:v>39520</c:v>
                </c:pt>
                <c:pt idx="66">
                  <c:v>39925</c:v>
                </c:pt>
                <c:pt idx="67">
                  <c:v>40323</c:v>
                </c:pt>
                <c:pt idx="68">
                  <c:v>40653</c:v>
                </c:pt>
                <c:pt idx="69">
                  <c:v>41058</c:v>
                </c:pt>
                <c:pt idx="70">
                  <c:v>41359</c:v>
                </c:pt>
                <c:pt idx="71">
                  <c:v>41723</c:v>
                </c:pt>
                <c:pt idx="72" formatCode="General">
                  <c:v>20000</c:v>
                </c:pt>
              </c:numCache>
            </c:numRef>
          </c:xVal>
          <c:yVal>
            <c:numRef>
              <c:f>Töging!$C$253:$C$325</c:f>
              <c:numCache>
                <c:formatCode>General</c:formatCode>
                <c:ptCount val="73"/>
                <c:pt idx="0">
                  <c:v>42</c:v>
                </c:pt>
                <c:pt idx="1">
                  <c:v>54</c:v>
                </c:pt>
                <c:pt idx="2">
                  <c:v>48.6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  <c:pt idx="6">
                  <c:v>47</c:v>
                </c:pt>
                <c:pt idx="7">
                  <c:v>47</c:v>
                </c:pt>
                <c:pt idx="8">
                  <c:v>45.3</c:v>
                </c:pt>
                <c:pt idx="9">
                  <c:v>46.1</c:v>
                </c:pt>
                <c:pt idx="10">
                  <c:v>45</c:v>
                </c:pt>
                <c:pt idx="11">
                  <c:v>45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42.7</c:v>
                </c:pt>
                <c:pt idx="16">
                  <c:v>44</c:v>
                </c:pt>
                <c:pt idx="17">
                  <c:v>31</c:v>
                </c:pt>
                <c:pt idx="18">
                  <c:v>31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50</c:v>
                </c:pt>
                <c:pt idx="25">
                  <c:v>50</c:v>
                </c:pt>
                <c:pt idx="26">
                  <c:v>53</c:v>
                </c:pt>
                <c:pt idx="27">
                  <c:v>52</c:v>
                </c:pt>
                <c:pt idx="28">
                  <c:v>52</c:v>
                </c:pt>
                <c:pt idx="29">
                  <c:v>49</c:v>
                </c:pt>
                <c:pt idx="30">
                  <c:v>49</c:v>
                </c:pt>
                <c:pt idx="31">
                  <c:v>47</c:v>
                </c:pt>
                <c:pt idx="32">
                  <c:v>46</c:v>
                </c:pt>
                <c:pt idx="33">
                  <c:v>44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39</c:v>
                </c:pt>
                <c:pt idx="40">
                  <c:v>38</c:v>
                </c:pt>
                <c:pt idx="41">
                  <c:v>38</c:v>
                </c:pt>
                <c:pt idx="42">
                  <c:v>40</c:v>
                </c:pt>
                <c:pt idx="43">
                  <c:v>40</c:v>
                </c:pt>
                <c:pt idx="44">
                  <c:v>41</c:v>
                </c:pt>
                <c:pt idx="45">
                  <c:v>43</c:v>
                </c:pt>
                <c:pt idx="46">
                  <c:v>46</c:v>
                </c:pt>
                <c:pt idx="47">
                  <c:v>44</c:v>
                </c:pt>
                <c:pt idx="48">
                  <c:v>46</c:v>
                </c:pt>
                <c:pt idx="49">
                  <c:v>46</c:v>
                </c:pt>
                <c:pt idx="50">
                  <c:v>47</c:v>
                </c:pt>
                <c:pt idx="51">
                  <c:v>46</c:v>
                </c:pt>
                <c:pt idx="52">
                  <c:v>43</c:v>
                </c:pt>
                <c:pt idx="53">
                  <c:v>37</c:v>
                </c:pt>
                <c:pt idx="54">
                  <c:v>37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  <c:pt idx="58">
                  <c:v>32</c:v>
                </c:pt>
                <c:pt idx="59">
                  <c:v>49</c:v>
                </c:pt>
                <c:pt idx="60">
                  <c:v>37</c:v>
                </c:pt>
                <c:pt idx="61">
                  <c:v>33</c:v>
                </c:pt>
                <c:pt idx="62">
                  <c:v>38.799999999999997</c:v>
                </c:pt>
                <c:pt idx="63">
                  <c:v>29.7</c:v>
                </c:pt>
                <c:pt idx="64">
                  <c:v>44.3</c:v>
                </c:pt>
                <c:pt idx="65">
                  <c:v>46.6</c:v>
                </c:pt>
                <c:pt idx="66">
                  <c:v>37.1</c:v>
                </c:pt>
                <c:pt idx="67">
                  <c:v>36.299999999999997</c:v>
                </c:pt>
                <c:pt idx="68">
                  <c:v>46.3</c:v>
                </c:pt>
                <c:pt idx="69">
                  <c:v>49.6</c:v>
                </c:pt>
                <c:pt idx="70">
                  <c:v>40</c:v>
                </c:pt>
                <c:pt idx="71">
                  <c:v>43.2</c:v>
                </c:pt>
                <c:pt idx="72">
                  <c:v>43.43194444444444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4C-4827-992A-0E4F0225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08616"/>
        <c:axId val="148705992"/>
      </c:scatterChart>
      <c:valAx>
        <c:axId val="14870861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705992"/>
        <c:crosses val="autoZero"/>
        <c:crossBetween val="midCat"/>
        <c:majorUnit val="3652.5"/>
        <c:minorUnit val="365.25"/>
      </c:valAx>
      <c:valAx>
        <c:axId val="1487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708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Engolding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'Tüssling-Daten'!$A$218:$A$235</c:f>
              <c:numCache>
                <c:formatCode>[$-407]mmm/\ yy;@</c:formatCode>
                <c:ptCount val="18"/>
                <c:pt idx="0">
                  <c:v>33702</c:v>
                </c:pt>
                <c:pt idx="1">
                  <c:v>33730</c:v>
                </c:pt>
                <c:pt idx="2">
                  <c:v>33825</c:v>
                </c:pt>
                <c:pt idx="3">
                  <c:v>34170</c:v>
                </c:pt>
                <c:pt idx="4">
                  <c:v>34841</c:v>
                </c:pt>
                <c:pt idx="5">
                  <c:v>34877</c:v>
                </c:pt>
                <c:pt idx="6">
                  <c:v>34934</c:v>
                </c:pt>
                <c:pt idx="7">
                  <c:v>35151</c:v>
                </c:pt>
                <c:pt idx="8">
                  <c:v>35209</c:v>
                </c:pt>
                <c:pt idx="9">
                  <c:v>35284</c:v>
                </c:pt>
                <c:pt idx="10">
                  <c:v>35373</c:v>
                </c:pt>
                <c:pt idx="11">
                  <c:v>35529</c:v>
                </c:pt>
                <c:pt idx="12">
                  <c:v>35578</c:v>
                </c:pt>
                <c:pt idx="13">
                  <c:v>35646</c:v>
                </c:pt>
                <c:pt idx="14">
                  <c:v>35768</c:v>
                </c:pt>
                <c:pt idx="15">
                  <c:v>35857</c:v>
                </c:pt>
                <c:pt idx="16">
                  <c:v>35929</c:v>
                </c:pt>
                <c:pt idx="17">
                  <c:v>36011</c:v>
                </c:pt>
              </c:numCache>
            </c:numRef>
          </c:xVal>
          <c:yVal>
            <c:numRef>
              <c:f>'Tüssling-Daten'!$B$218:$B$235</c:f>
              <c:numCache>
                <c:formatCode>General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CB-4CB9-8FED-E754E1F4728F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'Tüssling-Daten'!$A$218:$A$235</c:f>
              <c:numCache>
                <c:formatCode>[$-407]mmm/\ yy;@</c:formatCode>
                <c:ptCount val="18"/>
                <c:pt idx="0">
                  <c:v>33702</c:v>
                </c:pt>
                <c:pt idx="1">
                  <c:v>33730</c:v>
                </c:pt>
                <c:pt idx="2">
                  <c:v>33825</c:v>
                </c:pt>
                <c:pt idx="3">
                  <c:v>34170</c:v>
                </c:pt>
                <c:pt idx="4">
                  <c:v>34841</c:v>
                </c:pt>
                <c:pt idx="5">
                  <c:v>34877</c:v>
                </c:pt>
                <c:pt idx="6">
                  <c:v>34934</c:v>
                </c:pt>
                <c:pt idx="7">
                  <c:v>35151</c:v>
                </c:pt>
                <c:pt idx="8">
                  <c:v>35209</c:v>
                </c:pt>
                <c:pt idx="9">
                  <c:v>35284</c:v>
                </c:pt>
                <c:pt idx="10">
                  <c:v>35373</c:v>
                </c:pt>
                <c:pt idx="11">
                  <c:v>35529</c:v>
                </c:pt>
                <c:pt idx="12">
                  <c:v>35578</c:v>
                </c:pt>
                <c:pt idx="13">
                  <c:v>35646</c:v>
                </c:pt>
                <c:pt idx="14">
                  <c:v>35768</c:v>
                </c:pt>
                <c:pt idx="15">
                  <c:v>35857</c:v>
                </c:pt>
                <c:pt idx="16">
                  <c:v>35929</c:v>
                </c:pt>
                <c:pt idx="17">
                  <c:v>36011</c:v>
                </c:pt>
              </c:numCache>
            </c:numRef>
          </c:xVal>
          <c:yVal>
            <c:numRef>
              <c:f>'Tüssling-Daten'!$C$218:$C$235</c:f>
              <c:numCache>
                <c:formatCode>General</c:formatCode>
                <c:ptCount val="18"/>
                <c:pt idx="0">
                  <c:v>37.299999999999997</c:v>
                </c:pt>
                <c:pt idx="1">
                  <c:v>37.1</c:v>
                </c:pt>
                <c:pt idx="2">
                  <c:v>37</c:v>
                </c:pt>
                <c:pt idx="3">
                  <c:v>38</c:v>
                </c:pt>
                <c:pt idx="4">
                  <c:v>38.9</c:v>
                </c:pt>
                <c:pt idx="5">
                  <c:v>36.799999999999997</c:v>
                </c:pt>
                <c:pt idx="6">
                  <c:v>37</c:v>
                </c:pt>
                <c:pt idx="7">
                  <c:v>37.4</c:v>
                </c:pt>
                <c:pt idx="8">
                  <c:v>36.6</c:v>
                </c:pt>
                <c:pt idx="9">
                  <c:v>37.700000000000003</c:v>
                </c:pt>
                <c:pt idx="10">
                  <c:v>36.5</c:v>
                </c:pt>
                <c:pt idx="11">
                  <c:v>37.4</c:v>
                </c:pt>
                <c:pt idx="12">
                  <c:v>37.4</c:v>
                </c:pt>
                <c:pt idx="13">
                  <c:v>36.299999999999997</c:v>
                </c:pt>
                <c:pt idx="14">
                  <c:v>37.5</c:v>
                </c:pt>
                <c:pt idx="15">
                  <c:v>37.299999999999997</c:v>
                </c:pt>
                <c:pt idx="16">
                  <c:v>37.6</c:v>
                </c:pt>
                <c:pt idx="17">
                  <c:v>36.799999999999997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CB-4CB9-8FED-E754E1F4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87720"/>
        <c:axId val="463089688"/>
      </c:scatterChart>
      <c:valAx>
        <c:axId val="463087720"/>
        <c:scaling>
          <c:orientation val="minMax"/>
          <c:max val="44000"/>
          <c:min val="2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89688"/>
        <c:crosses val="autoZero"/>
        <c:crossBetween val="midCat"/>
        <c:majorUnit val="3652.5"/>
        <c:minorUnit val="365.25"/>
      </c:valAx>
      <c:valAx>
        <c:axId val="46308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87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Altöttinger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'Tüssling-Daten'!$A$241:$A$256</c:f>
              <c:numCache>
                <c:formatCode>[$-407]mmm/\ yy;@</c:formatCode>
                <c:ptCount val="16"/>
                <c:pt idx="0">
                  <c:v>39224</c:v>
                </c:pt>
                <c:pt idx="1">
                  <c:v>39610</c:v>
                </c:pt>
                <c:pt idx="2">
                  <c:v>39995</c:v>
                </c:pt>
                <c:pt idx="3">
                  <c:v>40352</c:v>
                </c:pt>
                <c:pt idx="4">
                  <c:v>40681</c:v>
                </c:pt>
                <c:pt idx="5">
                  <c:v>40813</c:v>
                </c:pt>
                <c:pt idx="6">
                  <c:v>41109</c:v>
                </c:pt>
                <c:pt idx="7">
                  <c:v>41205</c:v>
                </c:pt>
                <c:pt idx="8">
                  <c:v>41430</c:v>
                </c:pt>
                <c:pt idx="9">
                  <c:v>41569</c:v>
                </c:pt>
                <c:pt idx="10">
                  <c:v>41780</c:v>
                </c:pt>
                <c:pt idx="11">
                  <c:v>41927</c:v>
                </c:pt>
                <c:pt idx="12">
                  <c:v>42172</c:v>
                </c:pt>
                <c:pt idx="13">
                  <c:v>42277</c:v>
                </c:pt>
                <c:pt idx="14">
                  <c:v>42543</c:v>
                </c:pt>
                <c:pt idx="15">
                  <c:v>42641</c:v>
                </c:pt>
              </c:numCache>
            </c:numRef>
          </c:xVal>
          <c:yVal>
            <c:numRef>
              <c:f>'Tüssling-Daten'!$B$241:$B$256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B5-4C0D-AE61-67B321A88EC9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'Tüssling-Daten'!$A$241:$A$256</c:f>
              <c:numCache>
                <c:formatCode>[$-407]mmm/\ yy;@</c:formatCode>
                <c:ptCount val="16"/>
                <c:pt idx="0">
                  <c:v>39224</c:v>
                </c:pt>
                <c:pt idx="1">
                  <c:v>39610</c:v>
                </c:pt>
                <c:pt idx="2">
                  <c:v>39995</c:v>
                </c:pt>
                <c:pt idx="3">
                  <c:v>40352</c:v>
                </c:pt>
                <c:pt idx="4">
                  <c:v>40681</c:v>
                </c:pt>
                <c:pt idx="5">
                  <c:v>40813</c:v>
                </c:pt>
                <c:pt idx="6">
                  <c:v>41109</c:v>
                </c:pt>
                <c:pt idx="7">
                  <c:v>41205</c:v>
                </c:pt>
                <c:pt idx="8">
                  <c:v>41430</c:v>
                </c:pt>
                <c:pt idx="9">
                  <c:v>41569</c:v>
                </c:pt>
                <c:pt idx="10">
                  <c:v>41780</c:v>
                </c:pt>
                <c:pt idx="11">
                  <c:v>41927</c:v>
                </c:pt>
                <c:pt idx="12">
                  <c:v>42172</c:v>
                </c:pt>
                <c:pt idx="13">
                  <c:v>42277</c:v>
                </c:pt>
                <c:pt idx="14">
                  <c:v>42543</c:v>
                </c:pt>
                <c:pt idx="15">
                  <c:v>42641</c:v>
                </c:pt>
              </c:numCache>
            </c:numRef>
          </c:xVal>
          <c:yVal>
            <c:numRef>
              <c:f>'Tüssling-Daten'!$C$241:$C$256</c:f>
              <c:numCache>
                <c:formatCode>General</c:formatCode>
                <c:ptCount val="16"/>
                <c:pt idx="0">
                  <c:v>40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  <c:pt idx="5">
                  <c:v>39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36</c:v>
                </c:pt>
                <c:pt idx="10">
                  <c:v>38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B5-4C0D-AE61-67B321A88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70136"/>
        <c:axId val="459375056"/>
      </c:scatterChart>
      <c:valAx>
        <c:axId val="459370136"/>
        <c:scaling>
          <c:orientation val="minMax"/>
          <c:max val="44000"/>
          <c:min val="2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375056"/>
        <c:crosses val="autoZero"/>
        <c:crossBetween val="midCat"/>
        <c:majorUnit val="3652.5"/>
        <c:minorUnit val="365.25"/>
      </c:valAx>
      <c:valAx>
        <c:axId val="4593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370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'Tüssling-Daten'!$B$2:$B$33</c:f>
              <c:numCache>
                <c:formatCode>[$-407]mmm/\ yy;@</c:formatCode>
                <c:ptCount val="32"/>
                <c:pt idx="0">
                  <c:v>29285</c:v>
                </c:pt>
                <c:pt idx="1">
                  <c:v>29647</c:v>
                </c:pt>
                <c:pt idx="2">
                  <c:v>29999</c:v>
                </c:pt>
                <c:pt idx="3">
                  <c:v>30481</c:v>
                </c:pt>
                <c:pt idx="4">
                  <c:v>30753</c:v>
                </c:pt>
                <c:pt idx="5">
                  <c:v>31489</c:v>
                </c:pt>
                <c:pt idx="6">
                  <c:v>31845</c:v>
                </c:pt>
                <c:pt idx="7">
                  <c:v>32217</c:v>
                </c:pt>
                <c:pt idx="8">
                  <c:v>32580</c:v>
                </c:pt>
                <c:pt idx="9">
                  <c:v>32944</c:v>
                </c:pt>
                <c:pt idx="10">
                  <c:v>33308</c:v>
                </c:pt>
                <c:pt idx="11">
                  <c:v>34036</c:v>
                </c:pt>
                <c:pt idx="12">
                  <c:v>34277</c:v>
                </c:pt>
                <c:pt idx="13">
                  <c:v>34282</c:v>
                </c:pt>
                <c:pt idx="14">
                  <c:v>34421</c:v>
                </c:pt>
                <c:pt idx="15">
                  <c:v>34451</c:v>
                </c:pt>
                <c:pt idx="16">
                  <c:v>34505</c:v>
                </c:pt>
                <c:pt idx="17">
                  <c:v>34584</c:v>
                </c:pt>
                <c:pt idx="18">
                  <c:v>34652</c:v>
                </c:pt>
                <c:pt idx="19">
                  <c:v>34690</c:v>
                </c:pt>
                <c:pt idx="20">
                  <c:v>34752</c:v>
                </c:pt>
                <c:pt idx="21">
                  <c:v>34785</c:v>
                </c:pt>
                <c:pt idx="22">
                  <c:v>35150</c:v>
                </c:pt>
                <c:pt idx="23">
                  <c:v>35415</c:v>
                </c:pt>
                <c:pt idx="24">
                  <c:v>35514</c:v>
                </c:pt>
                <c:pt idx="25">
                  <c:v>35970</c:v>
                </c:pt>
                <c:pt idx="26">
                  <c:v>36383</c:v>
                </c:pt>
                <c:pt idx="27">
                  <c:v>36642</c:v>
                </c:pt>
                <c:pt idx="28">
                  <c:v>36964</c:v>
                </c:pt>
                <c:pt idx="29">
                  <c:v>37326</c:v>
                </c:pt>
                <c:pt idx="30">
                  <c:v>37649</c:v>
                </c:pt>
                <c:pt idx="31">
                  <c:v>38056</c:v>
                </c:pt>
              </c:numCache>
            </c:numRef>
          </c:xVal>
          <c:yVal>
            <c:numRef>
              <c:f>'Tüssling-Daten'!$C$2:$C$33</c:f>
              <c:numCache>
                <c:formatCode>General</c:formatCode>
                <c:ptCount val="32"/>
                <c:pt idx="0">
                  <c:v>28.7</c:v>
                </c:pt>
                <c:pt idx="1">
                  <c:v>32.9</c:v>
                </c:pt>
                <c:pt idx="2">
                  <c:v>37.4</c:v>
                </c:pt>
                <c:pt idx="3">
                  <c:v>37.9</c:v>
                </c:pt>
                <c:pt idx="4">
                  <c:v>36.9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41</c:v>
                </c:pt>
                <c:pt idx="9">
                  <c:v>41</c:v>
                </c:pt>
                <c:pt idx="10">
                  <c:v>39</c:v>
                </c:pt>
                <c:pt idx="11">
                  <c:v>45</c:v>
                </c:pt>
                <c:pt idx="12">
                  <c:v>41.9</c:v>
                </c:pt>
                <c:pt idx="13">
                  <c:v>43</c:v>
                </c:pt>
                <c:pt idx="14">
                  <c:v>44</c:v>
                </c:pt>
                <c:pt idx="15">
                  <c:v>43.7</c:v>
                </c:pt>
                <c:pt idx="16">
                  <c:v>43.1</c:v>
                </c:pt>
                <c:pt idx="17">
                  <c:v>45</c:v>
                </c:pt>
                <c:pt idx="18">
                  <c:v>49</c:v>
                </c:pt>
                <c:pt idx="19">
                  <c:v>46.7</c:v>
                </c:pt>
                <c:pt idx="20">
                  <c:v>47.2</c:v>
                </c:pt>
                <c:pt idx="21">
                  <c:v>49</c:v>
                </c:pt>
                <c:pt idx="22">
                  <c:v>47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44</c:v>
                </c:pt>
                <c:pt idx="27">
                  <c:v>47</c:v>
                </c:pt>
                <c:pt idx="28">
                  <c:v>46</c:v>
                </c:pt>
                <c:pt idx="29">
                  <c:v>46</c:v>
                </c:pt>
                <c:pt idx="30">
                  <c:v>45</c:v>
                </c:pt>
                <c:pt idx="31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C8-4F4D-BDCE-42E71F709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515136"/>
        <c:axId val="592517104"/>
      </c:scatterChart>
      <c:valAx>
        <c:axId val="59251513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517104"/>
        <c:crosses val="autoZero"/>
        <c:crossBetween val="midCat"/>
        <c:majorUnit val="3652.5"/>
        <c:minorUnit val="365.25"/>
      </c:valAx>
      <c:valAx>
        <c:axId val="5925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51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Br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'Tüssling-Daten'!$B$40:$B$72</c:f>
              <c:numCache>
                <c:formatCode>[$-407]mmm/\ yy;@</c:formatCode>
                <c:ptCount val="33"/>
                <c:pt idx="0">
                  <c:v>29284</c:v>
                </c:pt>
                <c:pt idx="1">
                  <c:v>29647</c:v>
                </c:pt>
                <c:pt idx="2">
                  <c:v>29999</c:v>
                </c:pt>
                <c:pt idx="3">
                  <c:v>30368</c:v>
                </c:pt>
                <c:pt idx="4">
                  <c:v>31607</c:v>
                </c:pt>
                <c:pt idx="5">
                  <c:v>31636</c:v>
                </c:pt>
                <c:pt idx="6">
                  <c:v>31845</c:v>
                </c:pt>
                <c:pt idx="7">
                  <c:v>32217</c:v>
                </c:pt>
                <c:pt idx="8">
                  <c:v>32580</c:v>
                </c:pt>
                <c:pt idx="9">
                  <c:v>32944</c:v>
                </c:pt>
                <c:pt idx="10">
                  <c:v>33308</c:v>
                </c:pt>
                <c:pt idx="11">
                  <c:v>34036</c:v>
                </c:pt>
                <c:pt idx="12">
                  <c:v>34277</c:v>
                </c:pt>
                <c:pt idx="13">
                  <c:v>34282</c:v>
                </c:pt>
                <c:pt idx="14">
                  <c:v>34421</c:v>
                </c:pt>
                <c:pt idx="15">
                  <c:v>34451</c:v>
                </c:pt>
                <c:pt idx="16">
                  <c:v>34505</c:v>
                </c:pt>
                <c:pt idx="17">
                  <c:v>34584</c:v>
                </c:pt>
                <c:pt idx="18">
                  <c:v>34652</c:v>
                </c:pt>
                <c:pt idx="19">
                  <c:v>34690</c:v>
                </c:pt>
                <c:pt idx="20">
                  <c:v>34752</c:v>
                </c:pt>
                <c:pt idx="21">
                  <c:v>34785</c:v>
                </c:pt>
                <c:pt idx="22">
                  <c:v>34822</c:v>
                </c:pt>
                <c:pt idx="23">
                  <c:v>35150</c:v>
                </c:pt>
                <c:pt idx="24">
                  <c:v>35415</c:v>
                </c:pt>
                <c:pt idx="25">
                  <c:v>35514</c:v>
                </c:pt>
                <c:pt idx="26">
                  <c:v>35970</c:v>
                </c:pt>
                <c:pt idx="27">
                  <c:v>36383</c:v>
                </c:pt>
                <c:pt idx="28">
                  <c:v>36642</c:v>
                </c:pt>
                <c:pt idx="29">
                  <c:v>36964</c:v>
                </c:pt>
                <c:pt idx="30">
                  <c:v>37326</c:v>
                </c:pt>
                <c:pt idx="31">
                  <c:v>37649</c:v>
                </c:pt>
                <c:pt idx="32">
                  <c:v>38056</c:v>
                </c:pt>
              </c:numCache>
            </c:numRef>
          </c:xVal>
          <c:yVal>
            <c:numRef>
              <c:f>'Tüssling-Daten'!$C$40:$C$72</c:f>
              <c:numCache>
                <c:formatCode>General</c:formatCode>
                <c:ptCount val="33"/>
                <c:pt idx="0">
                  <c:v>29</c:v>
                </c:pt>
                <c:pt idx="1">
                  <c:v>32</c:v>
                </c:pt>
                <c:pt idx="2">
                  <c:v>37.4</c:v>
                </c:pt>
                <c:pt idx="3">
                  <c:v>37.700000000000003</c:v>
                </c:pt>
                <c:pt idx="4">
                  <c:v>37</c:v>
                </c:pt>
                <c:pt idx="5">
                  <c:v>40</c:v>
                </c:pt>
                <c:pt idx="6">
                  <c:v>38</c:v>
                </c:pt>
                <c:pt idx="7">
                  <c:v>40</c:v>
                </c:pt>
                <c:pt idx="8">
                  <c:v>44</c:v>
                </c:pt>
                <c:pt idx="9">
                  <c:v>41</c:v>
                </c:pt>
                <c:pt idx="10">
                  <c:v>42</c:v>
                </c:pt>
                <c:pt idx="11">
                  <c:v>45</c:v>
                </c:pt>
                <c:pt idx="12">
                  <c:v>44.3</c:v>
                </c:pt>
                <c:pt idx="13">
                  <c:v>45</c:v>
                </c:pt>
                <c:pt idx="14">
                  <c:v>45</c:v>
                </c:pt>
                <c:pt idx="15">
                  <c:v>45.3</c:v>
                </c:pt>
                <c:pt idx="16">
                  <c:v>22.5</c:v>
                </c:pt>
                <c:pt idx="17">
                  <c:v>47</c:v>
                </c:pt>
                <c:pt idx="18">
                  <c:v>49</c:v>
                </c:pt>
                <c:pt idx="19">
                  <c:v>49</c:v>
                </c:pt>
                <c:pt idx="20">
                  <c:v>48.2</c:v>
                </c:pt>
                <c:pt idx="21">
                  <c:v>50</c:v>
                </c:pt>
                <c:pt idx="22">
                  <c:v>47.1</c:v>
                </c:pt>
                <c:pt idx="23">
                  <c:v>48</c:v>
                </c:pt>
                <c:pt idx="24">
                  <c:v>47</c:v>
                </c:pt>
                <c:pt idx="25">
                  <c:v>49</c:v>
                </c:pt>
                <c:pt idx="26">
                  <c:v>49</c:v>
                </c:pt>
                <c:pt idx="27">
                  <c:v>43</c:v>
                </c:pt>
                <c:pt idx="28">
                  <c:v>47</c:v>
                </c:pt>
                <c:pt idx="29">
                  <c:v>47</c:v>
                </c:pt>
                <c:pt idx="30">
                  <c:v>46</c:v>
                </c:pt>
                <c:pt idx="31">
                  <c:v>46</c:v>
                </c:pt>
                <c:pt idx="32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82-4DA6-9939-C797DE5C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631408"/>
        <c:axId val="588628128"/>
      </c:scatterChart>
      <c:valAx>
        <c:axId val="58863140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628128"/>
        <c:crosses val="autoZero"/>
        <c:crossBetween val="midCat"/>
        <c:majorUnit val="3652.5"/>
        <c:minorUnit val="365.25"/>
      </c:valAx>
      <c:valAx>
        <c:axId val="5886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63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</a:t>
            </a:r>
            <a:r>
              <a:rPr lang="de-DE" baseline="0"/>
              <a:t> Br. III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'Tüssling-Daten'!$B$77:$B$107</c:f>
              <c:numCache>
                <c:formatCode>[$-407]mmm/\ yy;@</c:formatCode>
                <c:ptCount val="31"/>
                <c:pt idx="0">
                  <c:v>29284</c:v>
                </c:pt>
                <c:pt idx="1">
                  <c:v>29647</c:v>
                </c:pt>
                <c:pt idx="2">
                  <c:v>29999</c:v>
                </c:pt>
                <c:pt idx="3">
                  <c:v>30368</c:v>
                </c:pt>
                <c:pt idx="4">
                  <c:v>30753</c:v>
                </c:pt>
                <c:pt idx="5">
                  <c:v>31117</c:v>
                </c:pt>
                <c:pt idx="6">
                  <c:v>31489</c:v>
                </c:pt>
                <c:pt idx="7">
                  <c:v>31845</c:v>
                </c:pt>
                <c:pt idx="8">
                  <c:v>32217</c:v>
                </c:pt>
                <c:pt idx="9">
                  <c:v>32580</c:v>
                </c:pt>
                <c:pt idx="10">
                  <c:v>32944</c:v>
                </c:pt>
                <c:pt idx="11">
                  <c:v>33308</c:v>
                </c:pt>
                <c:pt idx="12">
                  <c:v>34036</c:v>
                </c:pt>
                <c:pt idx="13">
                  <c:v>34277</c:v>
                </c:pt>
                <c:pt idx="14">
                  <c:v>34282</c:v>
                </c:pt>
                <c:pt idx="15">
                  <c:v>34421</c:v>
                </c:pt>
                <c:pt idx="16">
                  <c:v>34451</c:v>
                </c:pt>
                <c:pt idx="17">
                  <c:v>34505</c:v>
                </c:pt>
                <c:pt idx="18">
                  <c:v>34584</c:v>
                </c:pt>
                <c:pt idx="19">
                  <c:v>34652</c:v>
                </c:pt>
                <c:pt idx="20">
                  <c:v>34690</c:v>
                </c:pt>
                <c:pt idx="21">
                  <c:v>34752</c:v>
                </c:pt>
                <c:pt idx="22">
                  <c:v>34785</c:v>
                </c:pt>
                <c:pt idx="23">
                  <c:v>35150</c:v>
                </c:pt>
                <c:pt idx="24">
                  <c:v>35415</c:v>
                </c:pt>
                <c:pt idx="25">
                  <c:v>35514</c:v>
                </c:pt>
                <c:pt idx="26">
                  <c:v>35970</c:v>
                </c:pt>
                <c:pt idx="27">
                  <c:v>36383</c:v>
                </c:pt>
                <c:pt idx="28">
                  <c:v>36642</c:v>
                </c:pt>
                <c:pt idx="29">
                  <c:v>36964</c:v>
                </c:pt>
                <c:pt idx="30">
                  <c:v>37649</c:v>
                </c:pt>
              </c:numCache>
            </c:numRef>
          </c:xVal>
          <c:yVal>
            <c:numRef>
              <c:f>'Tüssling-Daten'!$C$77:$C$107</c:f>
              <c:numCache>
                <c:formatCode>General</c:formatCode>
                <c:ptCount val="31"/>
                <c:pt idx="0">
                  <c:v>25</c:v>
                </c:pt>
                <c:pt idx="1">
                  <c:v>31.2</c:v>
                </c:pt>
                <c:pt idx="2">
                  <c:v>37.299999999999997</c:v>
                </c:pt>
                <c:pt idx="3">
                  <c:v>39.1</c:v>
                </c:pt>
                <c:pt idx="4">
                  <c:v>36.4</c:v>
                </c:pt>
                <c:pt idx="5">
                  <c:v>34</c:v>
                </c:pt>
                <c:pt idx="6">
                  <c:v>34</c:v>
                </c:pt>
                <c:pt idx="7">
                  <c:v>36</c:v>
                </c:pt>
                <c:pt idx="8">
                  <c:v>40</c:v>
                </c:pt>
                <c:pt idx="9">
                  <c:v>43</c:v>
                </c:pt>
                <c:pt idx="10">
                  <c:v>41</c:v>
                </c:pt>
                <c:pt idx="11">
                  <c:v>41</c:v>
                </c:pt>
                <c:pt idx="12">
                  <c:v>45</c:v>
                </c:pt>
                <c:pt idx="13">
                  <c:v>41.9</c:v>
                </c:pt>
                <c:pt idx="14">
                  <c:v>43</c:v>
                </c:pt>
                <c:pt idx="15">
                  <c:v>44</c:v>
                </c:pt>
                <c:pt idx="16">
                  <c:v>43.5</c:v>
                </c:pt>
                <c:pt idx="17">
                  <c:v>44.8</c:v>
                </c:pt>
                <c:pt idx="18">
                  <c:v>44.9</c:v>
                </c:pt>
                <c:pt idx="19">
                  <c:v>47</c:v>
                </c:pt>
                <c:pt idx="20">
                  <c:v>45.9</c:v>
                </c:pt>
                <c:pt idx="21">
                  <c:v>46.2</c:v>
                </c:pt>
                <c:pt idx="22">
                  <c:v>48</c:v>
                </c:pt>
                <c:pt idx="23">
                  <c:v>46</c:v>
                </c:pt>
                <c:pt idx="24">
                  <c:v>48</c:v>
                </c:pt>
                <c:pt idx="25">
                  <c:v>46</c:v>
                </c:pt>
                <c:pt idx="26">
                  <c:v>48</c:v>
                </c:pt>
                <c:pt idx="27">
                  <c:v>42</c:v>
                </c:pt>
                <c:pt idx="28">
                  <c:v>45</c:v>
                </c:pt>
                <c:pt idx="29">
                  <c:v>46</c:v>
                </c:pt>
                <c:pt idx="30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9-417F-9A4F-F7CD80DD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30240"/>
        <c:axId val="200629912"/>
      </c:scatterChart>
      <c:valAx>
        <c:axId val="20063024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29912"/>
        <c:crosses val="autoZero"/>
        <c:crossBetween val="midCat"/>
        <c:majorUnit val="3652.5"/>
        <c:minorUnit val="365.25"/>
      </c:valAx>
      <c:valAx>
        <c:axId val="20062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063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Br. 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'Tüssling-Daten'!$A$112:$A$142</c:f>
              <c:numCache>
                <c:formatCode>[$-407]mmm/\ yy;@</c:formatCode>
                <c:ptCount val="31"/>
                <c:pt idx="0">
                  <c:v>29284</c:v>
                </c:pt>
                <c:pt idx="1">
                  <c:v>29647</c:v>
                </c:pt>
                <c:pt idx="2">
                  <c:v>29999</c:v>
                </c:pt>
                <c:pt idx="3">
                  <c:v>30368</c:v>
                </c:pt>
                <c:pt idx="4">
                  <c:v>30753</c:v>
                </c:pt>
                <c:pt idx="5">
                  <c:v>31117</c:v>
                </c:pt>
                <c:pt idx="6">
                  <c:v>31489</c:v>
                </c:pt>
                <c:pt idx="7">
                  <c:v>31845</c:v>
                </c:pt>
                <c:pt idx="8">
                  <c:v>32217</c:v>
                </c:pt>
                <c:pt idx="9">
                  <c:v>32580</c:v>
                </c:pt>
                <c:pt idx="10">
                  <c:v>32944</c:v>
                </c:pt>
                <c:pt idx="11">
                  <c:v>33308</c:v>
                </c:pt>
                <c:pt idx="12">
                  <c:v>34036</c:v>
                </c:pt>
                <c:pt idx="13">
                  <c:v>34277</c:v>
                </c:pt>
                <c:pt idx="14">
                  <c:v>34282</c:v>
                </c:pt>
                <c:pt idx="15">
                  <c:v>34421</c:v>
                </c:pt>
                <c:pt idx="16">
                  <c:v>34451</c:v>
                </c:pt>
                <c:pt idx="17">
                  <c:v>34505</c:v>
                </c:pt>
                <c:pt idx="18">
                  <c:v>34584</c:v>
                </c:pt>
                <c:pt idx="19">
                  <c:v>34652</c:v>
                </c:pt>
                <c:pt idx="20">
                  <c:v>34690</c:v>
                </c:pt>
                <c:pt idx="21">
                  <c:v>34752</c:v>
                </c:pt>
                <c:pt idx="22">
                  <c:v>34785</c:v>
                </c:pt>
                <c:pt idx="23">
                  <c:v>35150</c:v>
                </c:pt>
                <c:pt idx="24">
                  <c:v>35415</c:v>
                </c:pt>
                <c:pt idx="25">
                  <c:v>35514</c:v>
                </c:pt>
                <c:pt idx="26">
                  <c:v>35970</c:v>
                </c:pt>
                <c:pt idx="27">
                  <c:v>36383</c:v>
                </c:pt>
                <c:pt idx="28">
                  <c:v>36642</c:v>
                </c:pt>
                <c:pt idx="29">
                  <c:v>36964</c:v>
                </c:pt>
                <c:pt idx="30">
                  <c:v>37649</c:v>
                </c:pt>
              </c:numCache>
            </c:numRef>
          </c:xVal>
          <c:yVal>
            <c:numRef>
              <c:f>'Tüssling-Daten'!$B$112:$B$142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87-46A8-B612-3260448949B1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'Tüssling-Daten'!$A$112:$A$142</c:f>
              <c:numCache>
                <c:formatCode>[$-407]mmm/\ yy;@</c:formatCode>
                <c:ptCount val="31"/>
                <c:pt idx="0">
                  <c:v>29284</c:v>
                </c:pt>
                <c:pt idx="1">
                  <c:v>29647</c:v>
                </c:pt>
                <c:pt idx="2">
                  <c:v>29999</c:v>
                </c:pt>
                <c:pt idx="3">
                  <c:v>30368</c:v>
                </c:pt>
                <c:pt idx="4">
                  <c:v>30753</c:v>
                </c:pt>
                <c:pt idx="5">
                  <c:v>31117</c:v>
                </c:pt>
                <c:pt idx="6">
                  <c:v>31489</c:v>
                </c:pt>
                <c:pt idx="7">
                  <c:v>31845</c:v>
                </c:pt>
                <c:pt idx="8">
                  <c:v>32217</c:v>
                </c:pt>
                <c:pt idx="9">
                  <c:v>32580</c:v>
                </c:pt>
                <c:pt idx="10">
                  <c:v>32944</c:v>
                </c:pt>
                <c:pt idx="11">
                  <c:v>33308</c:v>
                </c:pt>
                <c:pt idx="12">
                  <c:v>34036</c:v>
                </c:pt>
                <c:pt idx="13">
                  <c:v>34277</c:v>
                </c:pt>
                <c:pt idx="14">
                  <c:v>34282</c:v>
                </c:pt>
                <c:pt idx="15">
                  <c:v>34421</c:v>
                </c:pt>
                <c:pt idx="16">
                  <c:v>34451</c:v>
                </c:pt>
                <c:pt idx="17">
                  <c:v>34505</c:v>
                </c:pt>
                <c:pt idx="18">
                  <c:v>34584</c:v>
                </c:pt>
                <c:pt idx="19">
                  <c:v>34652</c:v>
                </c:pt>
                <c:pt idx="20">
                  <c:v>34690</c:v>
                </c:pt>
                <c:pt idx="21">
                  <c:v>34752</c:v>
                </c:pt>
                <c:pt idx="22">
                  <c:v>34785</c:v>
                </c:pt>
                <c:pt idx="23">
                  <c:v>35150</c:v>
                </c:pt>
                <c:pt idx="24">
                  <c:v>35415</c:v>
                </c:pt>
                <c:pt idx="25">
                  <c:v>35514</c:v>
                </c:pt>
                <c:pt idx="26">
                  <c:v>35970</c:v>
                </c:pt>
                <c:pt idx="27">
                  <c:v>36383</c:v>
                </c:pt>
                <c:pt idx="28">
                  <c:v>36642</c:v>
                </c:pt>
                <c:pt idx="29">
                  <c:v>36964</c:v>
                </c:pt>
                <c:pt idx="30">
                  <c:v>37649</c:v>
                </c:pt>
              </c:numCache>
            </c:numRef>
          </c:xVal>
          <c:yVal>
            <c:numRef>
              <c:f>'Tüssling-Daten'!$C$112:$C$142</c:f>
              <c:numCache>
                <c:formatCode>General</c:formatCode>
                <c:ptCount val="31"/>
                <c:pt idx="0">
                  <c:v>25.7</c:v>
                </c:pt>
                <c:pt idx="1">
                  <c:v>30.4</c:v>
                </c:pt>
                <c:pt idx="2">
                  <c:v>35.1</c:v>
                </c:pt>
                <c:pt idx="3">
                  <c:v>37.4</c:v>
                </c:pt>
                <c:pt idx="4">
                  <c:v>36.5</c:v>
                </c:pt>
                <c:pt idx="5">
                  <c:v>34</c:v>
                </c:pt>
                <c:pt idx="6">
                  <c:v>34</c:v>
                </c:pt>
                <c:pt idx="7">
                  <c:v>35</c:v>
                </c:pt>
                <c:pt idx="8">
                  <c:v>39</c:v>
                </c:pt>
                <c:pt idx="9">
                  <c:v>41</c:v>
                </c:pt>
                <c:pt idx="10">
                  <c:v>40</c:v>
                </c:pt>
                <c:pt idx="11">
                  <c:v>40</c:v>
                </c:pt>
                <c:pt idx="12">
                  <c:v>44</c:v>
                </c:pt>
                <c:pt idx="13">
                  <c:v>41.7</c:v>
                </c:pt>
                <c:pt idx="14">
                  <c:v>42</c:v>
                </c:pt>
                <c:pt idx="15">
                  <c:v>43</c:v>
                </c:pt>
                <c:pt idx="16">
                  <c:v>42.5</c:v>
                </c:pt>
                <c:pt idx="17">
                  <c:v>42.8</c:v>
                </c:pt>
                <c:pt idx="18">
                  <c:v>44.1</c:v>
                </c:pt>
                <c:pt idx="19">
                  <c:v>46</c:v>
                </c:pt>
                <c:pt idx="20">
                  <c:v>45.1</c:v>
                </c:pt>
                <c:pt idx="21">
                  <c:v>45.8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46</c:v>
                </c:pt>
                <c:pt idx="26">
                  <c:v>47</c:v>
                </c:pt>
                <c:pt idx="27">
                  <c:v>42</c:v>
                </c:pt>
                <c:pt idx="28">
                  <c:v>44</c:v>
                </c:pt>
                <c:pt idx="29">
                  <c:v>44</c:v>
                </c:pt>
                <c:pt idx="30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87-46A8-B612-326044894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866288"/>
        <c:axId val="455871536"/>
      </c:scatterChart>
      <c:valAx>
        <c:axId val="45586628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871536"/>
        <c:crosses val="autoZero"/>
        <c:crossBetween val="midCat"/>
        <c:majorUnit val="3652.5"/>
        <c:minorUnit val="365.25"/>
      </c:valAx>
      <c:valAx>
        <c:axId val="4558715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86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Buch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'Tüssling-Daten'!$A$195:$A$213</c:f>
              <c:numCache>
                <c:formatCode>[$-407]mmm/\ yy;@</c:formatCode>
                <c:ptCount val="19"/>
                <c:pt idx="0">
                  <c:v>33639</c:v>
                </c:pt>
                <c:pt idx="1">
                  <c:v>33730</c:v>
                </c:pt>
                <c:pt idx="2">
                  <c:v>33892</c:v>
                </c:pt>
                <c:pt idx="3">
                  <c:v>34324</c:v>
                </c:pt>
                <c:pt idx="4">
                  <c:v>34659</c:v>
                </c:pt>
                <c:pt idx="5">
                  <c:v>34841</c:v>
                </c:pt>
                <c:pt idx="6">
                  <c:v>34877</c:v>
                </c:pt>
                <c:pt idx="7">
                  <c:v>34934</c:v>
                </c:pt>
                <c:pt idx="8">
                  <c:v>35063</c:v>
                </c:pt>
                <c:pt idx="9">
                  <c:v>35151</c:v>
                </c:pt>
                <c:pt idx="10">
                  <c:v>35209</c:v>
                </c:pt>
                <c:pt idx="11">
                  <c:v>35284</c:v>
                </c:pt>
                <c:pt idx="12">
                  <c:v>35373</c:v>
                </c:pt>
                <c:pt idx="13">
                  <c:v>35529</c:v>
                </c:pt>
                <c:pt idx="14">
                  <c:v>35646</c:v>
                </c:pt>
                <c:pt idx="15">
                  <c:v>35760</c:v>
                </c:pt>
                <c:pt idx="16">
                  <c:v>35857</c:v>
                </c:pt>
                <c:pt idx="17">
                  <c:v>35929</c:v>
                </c:pt>
                <c:pt idx="18">
                  <c:v>36011</c:v>
                </c:pt>
              </c:numCache>
            </c:numRef>
          </c:xVal>
          <c:yVal>
            <c:numRef>
              <c:f>'Tüssling-Daten'!$B$195:$B$213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3-4AEF-811C-AE0EF79E1BEE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'Tüssling-Daten'!$A$195:$A$213</c:f>
              <c:numCache>
                <c:formatCode>[$-407]mmm/\ yy;@</c:formatCode>
                <c:ptCount val="19"/>
                <c:pt idx="0">
                  <c:v>33639</c:v>
                </c:pt>
                <c:pt idx="1">
                  <c:v>33730</c:v>
                </c:pt>
                <c:pt idx="2">
                  <c:v>33892</c:v>
                </c:pt>
                <c:pt idx="3">
                  <c:v>34324</c:v>
                </c:pt>
                <c:pt idx="4">
                  <c:v>34659</c:v>
                </c:pt>
                <c:pt idx="5">
                  <c:v>34841</c:v>
                </c:pt>
                <c:pt idx="6">
                  <c:v>34877</c:v>
                </c:pt>
                <c:pt idx="7">
                  <c:v>34934</c:v>
                </c:pt>
                <c:pt idx="8">
                  <c:v>35063</c:v>
                </c:pt>
                <c:pt idx="9">
                  <c:v>35151</c:v>
                </c:pt>
                <c:pt idx="10">
                  <c:v>35209</c:v>
                </c:pt>
                <c:pt idx="11">
                  <c:v>35284</c:v>
                </c:pt>
                <c:pt idx="12">
                  <c:v>35373</c:v>
                </c:pt>
                <c:pt idx="13">
                  <c:v>35529</c:v>
                </c:pt>
                <c:pt idx="14">
                  <c:v>35646</c:v>
                </c:pt>
                <c:pt idx="15">
                  <c:v>35760</c:v>
                </c:pt>
                <c:pt idx="16">
                  <c:v>35857</c:v>
                </c:pt>
                <c:pt idx="17">
                  <c:v>35929</c:v>
                </c:pt>
                <c:pt idx="18">
                  <c:v>36011</c:v>
                </c:pt>
              </c:numCache>
            </c:numRef>
          </c:xVal>
          <c:yVal>
            <c:numRef>
              <c:f>'Tüssling-Daten'!$C$195:$C$213</c:f>
              <c:numCache>
                <c:formatCode>General</c:formatCode>
                <c:ptCount val="19"/>
                <c:pt idx="0">
                  <c:v>38.1</c:v>
                </c:pt>
                <c:pt idx="1">
                  <c:v>39.200000000000003</c:v>
                </c:pt>
                <c:pt idx="2">
                  <c:v>39.1</c:v>
                </c:pt>
                <c:pt idx="3">
                  <c:v>41</c:v>
                </c:pt>
                <c:pt idx="4">
                  <c:v>41</c:v>
                </c:pt>
                <c:pt idx="5">
                  <c:v>41.2</c:v>
                </c:pt>
                <c:pt idx="6">
                  <c:v>41.3</c:v>
                </c:pt>
                <c:pt idx="7">
                  <c:v>41.6</c:v>
                </c:pt>
                <c:pt idx="8">
                  <c:v>43.8</c:v>
                </c:pt>
                <c:pt idx="9">
                  <c:v>42.9</c:v>
                </c:pt>
                <c:pt idx="10">
                  <c:v>42.5</c:v>
                </c:pt>
                <c:pt idx="11">
                  <c:v>42.5</c:v>
                </c:pt>
                <c:pt idx="12">
                  <c:v>42.1</c:v>
                </c:pt>
                <c:pt idx="13">
                  <c:v>42.7</c:v>
                </c:pt>
                <c:pt idx="14">
                  <c:v>43.2</c:v>
                </c:pt>
                <c:pt idx="15">
                  <c:v>43.7</c:v>
                </c:pt>
                <c:pt idx="16">
                  <c:v>42.6</c:v>
                </c:pt>
                <c:pt idx="17">
                  <c:v>43.8</c:v>
                </c:pt>
                <c:pt idx="18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A3-4AEF-811C-AE0EF79E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753784"/>
        <c:axId val="486754112"/>
      </c:scatterChart>
      <c:valAx>
        <c:axId val="48675378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754112"/>
        <c:crosses val="autoZero"/>
        <c:crossBetween val="midCat"/>
        <c:majorUnit val="3652.5"/>
        <c:minorUnit val="365.25"/>
      </c:valAx>
      <c:valAx>
        <c:axId val="48675411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753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Neuötting, Br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Winhöring"'!$B$111:$B$135</c:f>
              <c:numCache>
                <c:formatCode>m/d/yyyy</c:formatCode>
                <c:ptCount val="25"/>
                <c:pt idx="0">
                  <c:v>33739</c:v>
                </c:pt>
                <c:pt idx="1">
                  <c:v>34043</c:v>
                </c:pt>
                <c:pt idx="2">
                  <c:v>34393</c:v>
                </c:pt>
                <c:pt idx="3">
                  <c:v>34743</c:v>
                </c:pt>
                <c:pt idx="4">
                  <c:v>35121</c:v>
                </c:pt>
                <c:pt idx="5">
                  <c:v>35460</c:v>
                </c:pt>
                <c:pt idx="6">
                  <c:v>35822</c:v>
                </c:pt>
                <c:pt idx="7">
                  <c:v>36194.989583333336</c:v>
                </c:pt>
                <c:pt idx="8">
                  <c:v>36550.010416666664</c:v>
                </c:pt>
                <c:pt idx="9">
                  <c:v>36917.010416666664</c:v>
                </c:pt>
                <c:pt idx="10">
                  <c:v>37286.5625</c:v>
                </c:pt>
                <c:pt idx="11">
                  <c:v>37642.625</c:v>
                </c:pt>
                <c:pt idx="12">
                  <c:v>38014.472222222219</c:v>
                </c:pt>
                <c:pt idx="13">
                  <c:v>38378.430555555555</c:v>
                </c:pt>
                <c:pt idx="14">
                  <c:v>38741.409722222219</c:v>
                </c:pt>
                <c:pt idx="15">
                  <c:v>39099.406944444447</c:v>
                </c:pt>
                <c:pt idx="16">
                  <c:v>39471.413194444445</c:v>
                </c:pt>
                <c:pt idx="17">
                  <c:v>39840.388888888891</c:v>
                </c:pt>
                <c:pt idx="18">
                  <c:v>40205.413194444445</c:v>
                </c:pt>
                <c:pt idx="19">
                  <c:v>40569.395833333336</c:v>
                </c:pt>
                <c:pt idx="20">
                  <c:v>40946.548611111109</c:v>
                </c:pt>
                <c:pt idx="21">
                  <c:v>41297</c:v>
                </c:pt>
                <c:pt idx="22">
                  <c:v>41675.381944444445</c:v>
                </c:pt>
                <c:pt idx="23">
                  <c:v>42033.399305555555</c:v>
                </c:pt>
                <c:pt idx="24">
                  <c:v>42402.371527777781</c:v>
                </c:pt>
              </c:numCache>
            </c:numRef>
          </c:xVal>
          <c:yVal>
            <c:numRef>
              <c:f>'WW "AÖ NÖ Winhöring"'!$C$111:$C$135</c:f>
              <c:numCache>
                <c:formatCode>0</c:formatCode>
                <c:ptCount val="25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28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28</c:v>
                </c:pt>
                <c:pt idx="14">
                  <c:v>28.7</c:v>
                </c:pt>
                <c:pt idx="15">
                  <c:v>31.2</c:v>
                </c:pt>
                <c:pt idx="16">
                  <c:v>40.9</c:v>
                </c:pt>
                <c:pt idx="17">
                  <c:v>33.9</c:v>
                </c:pt>
                <c:pt idx="18">
                  <c:v>35.6</c:v>
                </c:pt>
                <c:pt idx="19">
                  <c:v>35.799999999999997</c:v>
                </c:pt>
                <c:pt idx="20">
                  <c:v>32.5</c:v>
                </c:pt>
                <c:pt idx="21">
                  <c:v>33.700000000000003</c:v>
                </c:pt>
                <c:pt idx="22">
                  <c:v>30.3</c:v>
                </c:pt>
                <c:pt idx="23">
                  <c:v>32.1</c:v>
                </c:pt>
                <c:pt idx="2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51-4F0F-9FA3-341F74D22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20272"/>
        <c:axId val="283120928"/>
      </c:scatterChart>
      <c:valAx>
        <c:axId val="283120272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120928"/>
        <c:crosses val="autoZero"/>
        <c:crossBetween val="midCat"/>
      </c:valAx>
      <c:valAx>
        <c:axId val="2831209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12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Engolding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'Tüssling-Daten'!$A$218:$A$235</c:f>
              <c:numCache>
                <c:formatCode>[$-407]mmm/\ yy;@</c:formatCode>
                <c:ptCount val="18"/>
                <c:pt idx="0">
                  <c:v>33702</c:v>
                </c:pt>
                <c:pt idx="1">
                  <c:v>33730</c:v>
                </c:pt>
                <c:pt idx="2">
                  <c:v>33825</c:v>
                </c:pt>
                <c:pt idx="3">
                  <c:v>34170</c:v>
                </c:pt>
                <c:pt idx="4">
                  <c:v>34841</c:v>
                </c:pt>
                <c:pt idx="5">
                  <c:v>34877</c:v>
                </c:pt>
                <c:pt idx="6">
                  <c:v>34934</c:v>
                </c:pt>
                <c:pt idx="7">
                  <c:v>35151</c:v>
                </c:pt>
                <c:pt idx="8">
                  <c:v>35209</c:v>
                </c:pt>
                <c:pt idx="9">
                  <c:v>35284</c:v>
                </c:pt>
                <c:pt idx="10">
                  <c:v>35373</c:v>
                </c:pt>
                <c:pt idx="11">
                  <c:v>35529</c:v>
                </c:pt>
                <c:pt idx="12">
                  <c:v>35578</c:v>
                </c:pt>
                <c:pt idx="13">
                  <c:v>35646</c:v>
                </c:pt>
                <c:pt idx="14">
                  <c:v>35768</c:v>
                </c:pt>
                <c:pt idx="15">
                  <c:v>35857</c:v>
                </c:pt>
                <c:pt idx="16">
                  <c:v>35929</c:v>
                </c:pt>
                <c:pt idx="17">
                  <c:v>36011</c:v>
                </c:pt>
              </c:numCache>
            </c:numRef>
          </c:xVal>
          <c:yVal>
            <c:numRef>
              <c:f>'Tüssling-Daten'!$B$218:$B$235</c:f>
              <c:numCache>
                <c:formatCode>General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38-4E26-A1AD-D9F40F4B86EC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'Tüssling-Daten'!$A$218:$A$235</c:f>
              <c:numCache>
                <c:formatCode>[$-407]mmm/\ yy;@</c:formatCode>
                <c:ptCount val="18"/>
                <c:pt idx="0">
                  <c:v>33702</c:v>
                </c:pt>
                <c:pt idx="1">
                  <c:v>33730</c:v>
                </c:pt>
                <c:pt idx="2">
                  <c:v>33825</c:v>
                </c:pt>
                <c:pt idx="3">
                  <c:v>34170</c:v>
                </c:pt>
                <c:pt idx="4">
                  <c:v>34841</c:v>
                </c:pt>
                <c:pt idx="5">
                  <c:v>34877</c:v>
                </c:pt>
                <c:pt idx="6">
                  <c:v>34934</c:v>
                </c:pt>
                <c:pt idx="7">
                  <c:v>35151</c:v>
                </c:pt>
                <c:pt idx="8">
                  <c:v>35209</c:v>
                </c:pt>
                <c:pt idx="9">
                  <c:v>35284</c:v>
                </c:pt>
                <c:pt idx="10">
                  <c:v>35373</c:v>
                </c:pt>
                <c:pt idx="11">
                  <c:v>35529</c:v>
                </c:pt>
                <c:pt idx="12">
                  <c:v>35578</c:v>
                </c:pt>
                <c:pt idx="13">
                  <c:v>35646</c:v>
                </c:pt>
                <c:pt idx="14">
                  <c:v>35768</c:v>
                </c:pt>
                <c:pt idx="15">
                  <c:v>35857</c:v>
                </c:pt>
                <c:pt idx="16">
                  <c:v>35929</c:v>
                </c:pt>
                <c:pt idx="17">
                  <c:v>36011</c:v>
                </c:pt>
              </c:numCache>
            </c:numRef>
          </c:xVal>
          <c:yVal>
            <c:numRef>
              <c:f>'Tüssling-Daten'!$C$218:$C$235</c:f>
              <c:numCache>
                <c:formatCode>General</c:formatCode>
                <c:ptCount val="18"/>
                <c:pt idx="0">
                  <c:v>37.299999999999997</c:v>
                </c:pt>
                <c:pt idx="1">
                  <c:v>37.1</c:v>
                </c:pt>
                <c:pt idx="2">
                  <c:v>37</c:v>
                </c:pt>
                <c:pt idx="3">
                  <c:v>38</c:v>
                </c:pt>
                <c:pt idx="4">
                  <c:v>38.9</c:v>
                </c:pt>
                <c:pt idx="5">
                  <c:v>36.799999999999997</c:v>
                </c:pt>
                <c:pt idx="6">
                  <c:v>37</c:v>
                </c:pt>
                <c:pt idx="7">
                  <c:v>37.4</c:v>
                </c:pt>
                <c:pt idx="8">
                  <c:v>36.6</c:v>
                </c:pt>
                <c:pt idx="9">
                  <c:v>37.700000000000003</c:v>
                </c:pt>
                <c:pt idx="10">
                  <c:v>36.5</c:v>
                </c:pt>
                <c:pt idx="11">
                  <c:v>37.4</c:v>
                </c:pt>
                <c:pt idx="12">
                  <c:v>37.4</c:v>
                </c:pt>
                <c:pt idx="13">
                  <c:v>36.299999999999997</c:v>
                </c:pt>
                <c:pt idx="14">
                  <c:v>37.5</c:v>
                </c:pt>
                <c:pt idx="15">
                  <c:v>37.299999999999997</c:v>
                </c:pt>
                <c:pt idx="16">
                  <c:v>37.6</c:v>
                </c:pt>
                <c:pt idx="17">
                  <c:v>36.799999999999997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38-4E26-A1AD-D9F40F4B8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87720"/>
        <c:axId val="463089688"/>
      </c:scatterChart>
      <c:valAx>
        <c:axId val="46308772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89688"/>
        <c:crosses val="autoZero"/>
        <c:crossBetween val="midCat"/>
        <c:majorUnit val="3652.5"/>
        <c:minorUnit val="365.25"/>
      </c:valAx>
      <c:valAx>
        <c:axId val="46308968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087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Tüssling, Altöttinger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'Tüssling-Daten'!$A$241:$A$256</c:f>
              <c:numCache>
                <c:formatCode>[$-407]mmm/\ yy;@</c:formatCode>
                <c:ptCount val="16"/>
                <c:pt idx="0">
                  <c:v>39224</c:v>
                </c:pt>
                <c:pt idx="1">
                  <c:v>39610</c:v>
                </c:pt>
                <c:pt idx="2">
                  <c:v>39995</c:v>
                </c:pt>
                <c:pt idx="3">
                  <c:v>40352</c:v>
                </c:pt>
                <c:pt idx="4">
                  <c:v>40681</c:v>
                </c:pt>
                <c:pt idx="5">
                  <c:v>40813</c:v>
                </c:pt>
                <c:pt idx="6">
                  <c:v>41109</c:v>
                </c:pt>
                <c:pt idx="7">
                  <c:v>41205</c:v>
                </c:pt>
                <c:pt idx="8">
                  <c:v>41430</c:v>
                </c:pt>
                <c:pt idx="9">
                  <c:v>41569</c:v>
                </c:pt>
                <c:pt idx="10">
                  <c:v>41780</c:v>
                </c:pt>
                <c:pt idx="11">
                  <c:v>41927</c:v>
                </c:pt>
                <c:pt idx="12">
                  <c:v>42172</c:v>
                </c:pt>
                <c:pt idx="13">
                  <c:v>42277</c:v>
                </c:pt>
                <c:pt idx="14">
                  <c:v>42543</c:v>
                </c:pt>
                <c:pt idx="15">
                  <c:v>42641</c:v>
                </c:pt>
              </c:numCache>
            </c:numRef>
          </c:xVal>
          <c:yVal>
            <c:numRef>
              <c:f>'Tüssling-Daten'!$B$241:$B$256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6A-4A05-8765-E6B045BC404D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'Tüssling-Daten'!$A$241:$A$256</c:f>
              <c:numCache>
                <c:formatCode>[$-407]mmm/\ yy;@</c:formatCode>
                <c:ptCount val="16"/>
                <c:pt idx="0">
                  <c:v>39224</c:v>
                </c:pt>
                <c:pt idx="1">
                  <c:v>39610</c:v>
                </c:pt>
                <c:pt idx="2">
                  <c:v>39995</c:v>
                </c:pt>
                <c:pt idx="3">
                  <c:v>40352</c:v>
                </c:pt>
                <c:pt idx="4">
                  <c:v>40681</c:v>
                </c:pt>
                <c:pt idx="5">
                  <c:v>40813</c:v>
                </c:pt>
                <c:pt idx="6">
                  <c:v>41109</c:v>
                </c:pt>
                <c:pt idx="7">
                  <c:v>41205</c:v>
                </c:pt>
                <c:pt idx="8">
                  <c:v>41430</c:v>
                </c:pt>
                <c:pt idx="9">
                  <c:v>41569</c:v>
                </c:pt>
                <c:pt idx="10">
                  <c:v>41780</c:v>
                </c:pt>
                <c:pt idx="11">
                  <c:v>41927</c:v>
                </c:pt>
                <c:pt idx="12">
                  <c:v>42172</c:v>
                </c:pt>
                <c:pt idx="13">
                  <c:v>42277</c:v>
                </c:pt>
                <c:pt idx="14">
                  <c:v>42543</c:v>
                </c:pt>
                <c:pt idx="15">
                  <c:v>42641</c:v>
                </c:pt>
              </c:numCache>
            </c:numRef>
          </c:xVal>
          <c:yVal>
            <c:numRef>
              <c:f>'Tüssling-Daten'!$C$241:$C$256</c:f>
              <c:numCache>
                <c:formatCode>General</c:formatCode>
                <c:ptCount val="16"/>
                <c:pt idx="0">
                  <c:v>40</c:v>
                </c:pt>
                <c:pt idx="1">
                  <c:v>42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  <c:pt idx="5">
                  <c:v>39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36</c:v>
                </c:pt>
                <c:pt idx="10">
                  <c:v>38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6A-4A05-8765-E6B045BC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70136"/>
        <c:axId val="459375056"/>
      </c:scatterChart>
      <c:valAx>
        <c:axId val="45937013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375056"/>
        <c:crosses val="autoZero"/>
        <c:crossBetween val="midCat"/>
        <c:majorUnit val="3652.5"/>
        <c:minorUnit val="365.25"/>
      </c:valAx>
      <c:valAx>
        <c:axId val="45937505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370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Tyrlaching, Br 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Tyrlaching!$B$2:$B$59</c:f>
              <c:numCache>
                <c:formatCode>[$-407]mmm/\ yy;@</c:formatCode>
                <c:ptCount val="58"/>
                <c:pt idx="0">
                  <c:v>32315</c:v>
                </c:pt>
                <c:pt idx="1">
                  <c:v>32485</c:v>
                </c:pt>
                <c:pt idx="2">
                  <c:v>32582</c:v>
                </c:pt>
                <c:pt idx="3">
                  <c:v>32820</c:v>
                </c:pt>
                <c:pt idx="4">
                  <c:v>32973</c:v>
                </c:pt>
                <c:pt idx="5">
                  <c:v>33021</c:v>
                </c:pt>
                <c:pt idx="6">
                  <c:v>33142</c:v>
                </c:pt>
                <c:pt idx="7">
                  <c:v>33337</c:v>
                </c:pt>
                <c:pt idx="8">
                  <c:v>33449</c:v>
                </c:pt>
                <c:pt idx="9">
                  <c:v>33505</c:v>
                </c:pt>
                <c:pt idx="10">
                  <c:v>33673</c:v>
                </c:pt>
                <c:pt idx="11">
                  <c:v>33883</c:v>
                </c:pt>
                <c:pt idx="12">
                  <c:v>34030</c:v>
                </c:pt>
                <c:pt idx="13">
                  <c:v>34037</c:v>
                </c:pt>
                <c:pt idx="14">
                  <c:v>34254</c:v>
                </c:pt>
                <c:pt idx="15">
                  <c:v>34401</c:v>
                </c:pt>
                <c:pt idx="16">
                  <c:v>34625</c:v>
                </c:pt>
                <c:pt idx="17">
                  <c:v>34765</c:v>
                </c:pt>
                <c:pt idx="18">
                  <c:v>34947</c:v>
                </c:pt>
                <c:pt idx="19">
                  <c:v>35143</c:v>
                </c:pt>
                <c:pt idx="20">
                  <c:v>35193</c:v>
                </c:pt>
                <c:pt idx="21">
                  <c:v>35353</c:v>
                </c:pt>
                <c:pt idx="22">
                  <c:v>35507</c:v>
                </c:pt>
                <c:pt idx="23">
                  <c:v>35689</c:v>
                </c:pt>
                <c:pt idx="24">
                  <c:v>35766</c:v>
                </c:pt>
                <c:pt idx="25">
                  <c:v>35871</c:v>
                </c:pt>
                <c:pt idx="26">
                  <c:v>36026</c:v>
                </c:pt>
                <c:pt idx="27">
                  <c:v>36055</c:v>
                </c:pt>
                <c:pt idx="28">
                  <c:v>36249</c:v>
                </c:pt>
                <c:pt idx="29">
                  <c:v>36417</c:v>
                </c:pt>
                <c:pt idx="30">
                  <c:v>36493</c:v>
                </c:pt>
                <c:pt idx="31">
                  <c:v>36613</c:v>
                </c:pt>
                <c:pt idx="32">
                  <c:v>36704</c:v>
                </c:pt>
                <c:pt idx="33">
                  <c:v>36795</c:v>
                </c:pt>
                <c:pt idx="34">
                  <c:v>36977</c:v>
                </c:pt>
                <c:pt idx="35">
                  <c:v>37139</c:v>
                </c:pt>
                <c:pt idx="36">
                  <c:v>37159</c:v>
                </c:pt>
                <c:pt idx="37">
                  <c:v>37327</c:v>
                </c:pt>
                <c:pt idx="38">
                  <c:v>37434</c:v>
                </c:pt>
                <c:pt idx="39">
                  <c:v>37523</c:v>
                </c:pt>
                <c:pt idx="40">
                  <c:v>37705</c:v>
                </c:pt>
                <c:pt idx="41">
                  <c:v>37783</c:v>
                </c:pt>
                <c:pt idx="42">
                  <c:v>37887</c:v>
                </c:pt>
                <c:pt idx="43">
                  <c:v>38062</c:v>
                </c:pt>
                <c:pt idx="44">
                  <c:v>38154</c:v>
                </c:pt>
                <c:pt idx="45">
                  <c:v>38251</c:v>
                </c:pt>
                <c:pt idx="46">
                  <c:v>38461</c:v>
                </c:pt>
                <c:pt idx="47">
                  <c:v>38520</c:v>
                </c:pt>
                <c:pt idx="48">
                  <c:v>38664</c:v>
                </c:pt>
                <c:pt idx="49">
                  <c:v>38882</c:v>
                </c:pt>
                <c:pt idx="50">
                  <c:v>38911</c:v>
                </c:pt>
                <c:pt idx="51">
                  <c:v>38972</c:v>
                </c:pt>
                <c:pt idx="52">
                  <c:v>39238</c:v>
                </c:pt>
                <c:pt idx="53">
                  <c:v>39595</c:v>
                </c:pt>
                <c:pt idx="54">
                  <c:v>39959</c:v>
                </c:pt>
                <c:pt idx="55">
                  <c:v>40291</c:v>
                </c:pt>
                <c:pt idx="56">
                  <c:v>40625</c:v>
                </c:pt>
                <c:pt idx="57" formatCode="General">
                  <c:v>20000</c:v>
                </c:pt>
              </c:numCache>
            </c:numRef>
          </c:xVal>
          <c:yVal>
            <c:numRef>
              <c:f>Tyrlaching!$C$2:$C$59</c:f>
              <c:numCache>
                <c:formatCode>General</c:formatCode>
                <c:ptCount val="58"/>
                <c:pt idx="0">
                  <c:v>31.9</c:v>
                </c:pt>
                <c:pt idx="1">
                  <c:v>31.5</c:v>
                </c:pt>
                <c:pt idx="2">
                  <c:v>34.9</c:v>
                </c:pt>
                <c:pt idx="3">
                  <c:v>30.8</c:v>
                </c:pt>
                <c:pt idx="4">
                  <c:v>33</c:v>
                </c:pt>
                <c:pt idx="5">
                  <c:v>31.4</c:v>
                </c:pt>
                <c:pt idx="6">
                  <c:v>35.4</c:v>
                </c:pt>
                <c:pt idx="7">
                  <c:v>29.7</c:v>
                </c:pt>
                <c:pt idx="8">
                  <c:v>29</c:v>
                </c:pt>
                <c:pt idx="9">
                  <c:v>33.700000000000003</c:v>
                </c:pt>
                <c:pt idx="10">
                  <c:v>34.9</c:v>
                </c:pt>
                <c:pt idx="11">
                  <c:v>32</c:v>
                </c:pt>
                <c:pt idx="12">
                  <c:v>35.1</c:v>
                </c:pt>
                <c:pt idx="13">
                  <c:v>36.799999999999997</c:v>
                </c:pt>
                <c:pt idx="14">
                  <c:v>35.4</c:v>
                </c:pt>
                <c:pt idx="15">
                  <c:v>38.799999999999997</c:v>
                </c:pt>
                <c:pt idx="16">
                  <c:v>32.6</c:v>
                </c:pt>
                <c:pt idx="17">
                  <c:v>33.9</c:v>
                </c:pt>
                <c:pt idx="18">
                  <c:v>34.700000000000003</c:v>
                </c:pt>
                <c:pt idx="19">
                  <c:v>32</c:v>
                </c:pt>
                <c:pt idx="20">
                  <c:v>33</c:v>
                </c:pt>
                <c:pt idx="21">
                  <c:v>35</c:v>
                </c:pt>
                <c:pt idx="22">
                  <c:v>35</c:v>
                </c:pt>
                <c:pt idx="23">
                  <c:v>32</c:v>
                </c:pt>
                <c:pt idx="24">
                  <c:v>32.4</c:v>
                </c:pt>
                <c:pt idx="25">
                  <c:v>37</c:v>
                </c:pt>
                <c:pt idx="26">
                  <c:v>32.299999999999997</c:v>
                </c:pt>
                <c:pt idx="27">
                  <c:v>32</c:v>
                </c:pt>
                <c:pt idx="28">
                  <c:v>31</c:v>
                </c:pt>
                <c:pt idx="29">
                  <c:v>30</c:v>
                </c:pt>
                <c:pt idx="30">
                  <c:v>32.200000000000003</c:v>
                </c:pt>
                <c:pt idx="31">
                  <c:v>32</c:v>
                </c:pt>
                <c:pt idx="32">
                  <c:v>34.799999999999997</c:v>
                </c:pt>
                <c:pt idx="33">
                  <c:v>33</c:v>
                </c:pt>
                <c:pt idx="34">
                  <c:v>33</c:v>
                </c:pt>
                <c:pt idx="35">
                  <c:v>36.1</c:v>
                </c:pt>
                <c:pt idx="36">
                  <c:v>37</c:v>
                </c:pt>
                <c:pt idx="37">
                  <c:v>31</c:v>
                </c:pt>
                <c:pt idx="38">
                  <c:v>34.1</c:v>
                </c:pt>
                <c:pt idx="39">
                  <c:v>34</c:v>
                </c:pt>
                <c:pt idx="40">
                  <c:v>33</c:v>
                </c:pt>
                <c:pt idx="41">
                  <c:v>33.4</c:v>
                </c:pt>
                <c:pt idx="42">
                  <c:v>29</c:v>
                </c:pt>
                <c:pt idx="43">
                  <c:v>30</c:v>
                </c:pt>
                <c:pt idx="44">
                  <c:v>29.8</c:v>
                </c:pt>
                <c:pt idx="45">
                  <c:v>32</c:v>
                </c:pt>
                <c:pt idx="46">
                  <c:v>33</c:v>
                </c:pt>
                <c:pt idx="47">
                  <c:v>34.9</c:v>
                </c:pt>
                <c:pt idx="48">
                  <c:v>38</c:v>
                </c:pt>
                <c:pt idx="49">
                  <c:v>34</c:v>
                </c:pt>
                <c:pt idx="50">
                  <c:v>32</c:v>
                </c:pt>
                <c:pt idx="51">
                  <c:v>37</c:v>
                </c:pt>
                <c:pt idx="52">
                  <c:v>28.7</c:v>
                </c:pt>
                <c:pt idx="53">
                  <c:v>34.9</c:v>
                </c:pt>
                <c:pt idx="54">
                  <c:v>30.5</c:v>
                </c:pt>
                <c:pt idx="55">
                  <c:v>31.7</c:v>
                </c:pt>
                <c:pt idx="56">
                  <c:v>33.9</c:v>
                </c:pt>
                <c:pt idx="57">
                  <c:v>33.161403508771933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D3-41B5-825B-B314EB0D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023312"/>
        <c:axId val="421024624"/>
      </c:scatterChart>
      <c:valAx>
        <c:axId val="42102331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024624"/>
        <c:crosses val="autoZero"/>
        <c:crossBetween val="midCat"/>
        <c:majorUnit val="3652.5"/>
        <c:minorUnit val="365.25"/>
      </c:valAx>
      <c:valAx>
        <c:axId val="4210246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02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Unterneukirchen, Brunnen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Unterneukirchen!$B$2:$B$40</c:f>
              <c:numCache>
                <c:formatCode>[$-407]mmm/\ yy;@</c:formatCode>
                <c:ptCount val="39"/>
                <c:pt idx="0">
                  <c:v>29223</c:v>
                </c:pt>
                <c:pt idx="1">
                  <c:v>29598</c:v>
                </c:pt>
                <c:pt idx="2">
                  <c:v>30137</c:v>
                </c:pt>
                <c:pt idx="3">
                  <c:v>30489</c:v>
                </c:pt>
                <c:pt idx="4">
                  <c:v>30872</c:v>
                </c:pt>
                <c:pt idx="5">
                  <c:v>31251</c:v>
                </c:pt>
                <c:pt idx="6">
                  <c:v>31420</c:v>
                </c:pt>
                <c:pt idx="7">
                  <c:v>31806</c:v>
                </c:pt>
                <c:pt idx="8">
                  <c:v>32149</c:v>
                </c:pt>
                <c:pt idx="9">
                  <c:v>32882</c:v>
                </c:pt>
                <c:pt idx="10">
                  <c:v>33058</c:v>
                </c:pt>
                <c:pt idx="11">
                  <c:v>33253</c:v>
                </c:pt>
                <c:pt idx="12">
                  <c:v>33647</c:v>
                </c:pt>
                <c:pt idx="13">
                  <c:v>33925</c:v>
                </c:pt>
                <c:pt idx="14">
                  <c:v>34037</c:v>
                </c:pt>
                <c:pt idx="15">
                  <c:v>34386</c:v>
                </c:pt>
                <c:pt idx="16">
                  <c:v>34576</c:v>
                </c:pt>
                <c:pt idx="17">
                  <c:v>34872</c:v>
                </c:pt>
                <c:pt idx="18">
                  <c:v>35269</c:v>
                </c:pt>
                <c:pt idx="19">
                  <c:v>35962</c:v>
                </c:pt>
                <c:pt idx="20">
                  <c:v>36341</c:v>
                </c:pt>
                <c:pt idx="21">
                  <c:v>36703</c:v>
                </c:pt>
                <c:pt idx="22">
                  <c:v>37068</c:v>
                </c:pt>
                <c:pt idx="23">
                  <c:v>37425</c:v>
                </c:pt>
                <c:pt idx="24">
                  <c:v>37839</c:v>
                </c:pt>
                <c:pt idx="25">
                  <c:v>38167</c:v>
                </c:pt>
                <c:pt idx="26">
                  <c:v>38538</c:v>
                </c:pt>
                <c:pt idx="27">
                  <c:v>38895</c:v>
                </c:pt>
                <c:pt idx="28">
                  <c:v>39246</c:v>
                </c:pt>
                <c:pt idx="29">
                  <c:v>39616</c:v>
                </c:pt>
                <c:pt idx="30">
                  <c:v>40042</c:v>
                </c:pt>
                <c:pt idx="31">
                  <c:v>40406</c:v>
                </c:pt>
                <c:pt idx="32">
                  <c:v>40709</c:v>
                </c:pt>
                <c:pt idx="33">
                  <c:v>41073</c:v>
                </c:pt>
                <c:pt idx="34">
                  <c:v>41438</c:v>
                </c:pt>
                <c:pt idx="35">
                  <c:v>41794</c:v>
                </c:pt>
                <c:pt idx="36">
                  <c:v>42164</c:v>
                </c:pt>
                <c:pt idx="37">
                  <c:v>42528</c:v>
                </c:pt>
                <c:pt idx="38" formatCode="General">
                  <c:v>20000</c:v>
                </c:pt>
              </c:numCache>
            </c:numRef>
          </c:xVal>
          <c:yVal>
            <c:numRef>
              <c:f>Unterneukirchen!$C$2:$C$40</c:f>
              <c:numCache>
                <c:formatCode>General</c:formatCode>
                <c:ptCount val="39"/>
                <c:pt idx="0">
                  <c:v>26.7</c:v>
                </c:pt>
                <c:pt idx="1">
                  <c:v>27.8</c:v>
                </c:pt>
                <c:pt idx="2">
                  <c:v>24.1</c:v>
                </c:pt>
                <c:pt idx="3">
                  <c:v>17.8</c:v>
                </c:pt>
                <c:pt idx="4">
                  <c:v>19.600000000000001</c:v>
                </c:pt>
                <c:pt idx="5">
                  <c:v>26.9</c:v>
                </c:pt>
                <c:pt idx="6">
                  <c:v>16.100000000000001</c:v>
                </c:pt>
                <c:pt idx="7">
                  <c:v>13.3</c:v>
                </c:pt>
                <c:pt idx="8">
                  <c:v>29.4</c:v>
                </c:pt>
                <c:pt idx="9">
                  <c:v>15.8</c:v>
                </c:pt>
                <c:pt idx="10">
                  <c:v>20.3</c:v>
                </c:pt>
                <c:pt idx="11">
                  <c:v>21</c:v>
                </c:pt>
                <c:pt idx="12">
                  <c:v>19.8</c:v>
                </c:pt>
                <c:pt idx="13">
                  <c:v>19.100000000000001</c:v>
                </c:pt>
                <c:pt idx="14">
                  <c:v>16.899999999999999</c:v>
                </c:pt>
                <c:pt idx="15">
                  <c:v>20.7</c:v>
                </c:pt>
                <c:pt idx="16">
                  <c:v>28.6</c:v>
                </c:pt>
                <c:pt idx="17">
                  <c:v>20.8</c:v>
                </c:pt>
                <c:pt idx="18">
                  <c:v>23.2</c:v>
                </c:pt>
                <c:pt idx="19">
                  <c:v>24.6</c:v>
                </c:pt>
                <c:pt idx="20">
                  <c:v>23</c:v>
                </c:pt>
                <c:pt idx="21">
                  <c:v>28</c:v>
                </c:pt>
                <c:pt idx="22">
                  <c:v>21</c:v>
                </c:pt>
                <c:pt idx="23">
                  <c:v>23</c:v>
                </c:pt>
                <c:pt idx="24">
                  <c:v>26</c:v>
                </c:pt>
                <c:pt idx="25">
                  <c:v>16</c:v>
                </c:pt>
                <c:pt idx="26">
                  <c:v>16.8</c:v>
                </c:pt>
                <c:pt idx="27">
                  <c:v>25</c:v>
                </c:pt>
                <c:pt idx="28">
                  <c:v>18.399999999999999</c:v>
                </c:pt>
                <c:pt idx="29">
                  <c:v>20.100000000000001</c:v>
                </c:pt>
                <c:pt idx="30">
                  <c:v>27.107749999999999</c:v>
                </c:pt>
                <c:pt idx="31">
                  <c:v>20.441800000000001</c:v>
                </c:pt>
                <c:pt idx="32">
                  <c:v>17.480399999999999</c:v>
                </c:pt>
                <c:pt idx="33">
                  <c:v>17.2</c:v>
                </c:pt>
                <c:pt idx="34">
                  <c:v>20.819849999999999</c:v>
                </c:pt>
                <c:pt idx="35">
                  <c:v>13.61735</c:v>
                </c:pt>
                <c:pt idx="36">
                  <c:v>14.60835</c:v>
                </c:pt>
                <c:pt idx="37">
                  <c:v>12.8</c:v>
                </c:pt>
                <c:pt idx="38">
                  <c:v>20.891460526315793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C5-4030-A5AA-162B32A79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438296"/>
        <c:axId val="235437968"/>
      </c:scatterChart>
      <c:valAx>
        <c:axId val="23543829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5437968"/>
        <c:crosses val="autoZero"/>
        <c:crossBetween val="midCat"/>
        <c:majorUnit val="3652.5"/>
        <c:minorUnit val="365.25"/>
      </c:valAx>
      <c:valAx>
        <c:axId val="23543796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543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Unterneukirchen,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Unterneukirchen!$B$42:$B$80</c:f>
              <c:numCache>
                <c:formatCode>[$-407]mmm/\ yy;@</c:formatCode>
                <c:ptCount val="39"/>
                <c:pt idx="0">
                  <c:v>29223</c:v>
                </c:pt>
                <c:pt idx="1">
                  <c:v>29598</c:v>
                </c:pt>
                <c:pt idx="2">
                  <c:v>30137</c:v>
                </c:pt>
                <c:pt idx="3">
                  <c:v>30489</c:v>
                </c:pt>
                <c:pt idx="4">
                  <c:v>30872</c:v>
                </c:pt>
                <c:pt idx="5">
                  <c:v>31251</c:v>
                </c:pt>
                <c:pt idx="6">
                  <c:v>31420</c:v>
                </c:pt>
                <c:pt idx="7">
                  <c:v>31806</c:v>
                </c:pt>
                <c:pt idx="8">
                  <c:v>32149</c:v>
                </c:pt>
                <c:pt idx="9">
                  <c:v>32882</c:v>
                </c:pt>
                <c:pt idx="10">
                  <c:v>33058</c:v>
                </c:pt>
                <c:pt idx="11">
                  <c:v>33253</c:v>
                </c:pt>
                <c:pt idx="12">
                  <c:v>33647</c:v>
                </c:pt>
                <c:pt idx="13">
                  <c:v>33925</c:v>
                </c:pt>
                <c:pt idx="14">
                  <c:v>34037</c:v>
                </c:pt>
                <c:pt idx="15">
                  <c:v>34386</c:v>
                </c:pt>
                <c:pt idx="16">
                  <c:v>34576</c:v>
                </c:pt>
                <c:pt idx="17">
                  <c:v>34849</c:v>
                </c:pt>
                <c:pt idx="18">
                  <c:v>35269</c:v>
                </c:pt>
                <c:pt idx="19">
                  <c:v>35962</c:v>
                </c:pt>
                <c:pt idx="20">
                  <c:v>36341</c:v>
                </c:pt>
                <c:pt idx="21">
                  <c:v>36703</c:v>
                </c:pt>
                <c:pt idx="22">
                  <c:v>37068</c:v>
                </c:pt>
                <c:pt idx="23">
                  <c:v>37425</c:v>
                </c:pt>
                <c:pt idx="24">
                  <c:v>37839</c:v>
                </c:pt>
                <c:pt idx="25">
                  <c:v>38167</c:v>
                </c:pt>
                <c:pt idx="26">
                  <c:v>38538</c:v>
                </c:pt>
                <c:pt idx="27">
                  <c:v>38895</c:v>
                </c:pt>
                <c:pt idx="28">
                  <c:v>39246</c:v>
                </c:pt>
                <c:pt idx="29">
                  <c:v>39616</c:v>
                </c:pt>
                <c:pt idx="30">
                  <c:v>40042</c:v>
                </c:pt>
                <c:pt idx="31">
                  <c:v>40406</c:v>
                </c:pt>
                <c:pt idx="32">
                  <c:v>40709</c:v>
                </c:pt>
                <c:pt idx="33">
                  <c:v>41073</c:v>
                </c:pt>
                <c:pt idx="34">
                  <c:v>41438</c:v>
                </c:pt>
                <c:pt idx="35">
                  <c:v>41794</c:v>
                </c:pt>
                <c:pt idx="36">
                  <c:v>42164</c:v>
                </c:pt>
                <c:pt idx="37">
                  <c:v>42528</c:v>
                </c:pt>
                <c:pt idx="38" formatCode="General">
                  <c:v>20000</c:v>
                </c:pt>
              </c:numCache>
            </c:numRef>
          </c:xVal>
          <c:yVal>
            <c:numRef>
              <c:f>Unterneukirchen!$C$42:$C$80</c:f>
              <c:numCache>
                <c:formatCode>General</c:formatCode>
                <c:ptCount val="39"/>
                <c:pt idx="0">
                  <c:v>24.2</c:v>
                </c:pt>
                <c:pt idx="1">
                  <c:v>25</c:v>
                </c:pt>
                <c:pt idx="2">
                  <c:v>23.2</c:v>
                </c:pt>
                <c:pt idx="3">
                  <c:v>17.8</c:v>
                </c:pt>
                <c:pt idx="4">
                  <c:v>21.4</c:v>
                </c:pt>
                <c:pt idx="5">
                  <c:v>28.2</c:v>
                </c:pt>
                <c:pt idx="6">
                  <c:v>15.4</c:v>
                </c:pt>
                <c:pt idx="7">
                  <c:v>12.8</c:v>
                </c:pt>
                <c:pt idx="8">
                  <c:v>28.4</c:v>
                </c:pt>
                <c:pt idx="9">
                  <c:v>15.3</c:v>
                </c:pt>
                <c:pt idx="10">
                  <c:v>19.7</c:v>
                </c:pt>
                <c:pt idx="11">
                  <c:v>20.6</c:v>
                </c:pt>
                <c:pt idx="12">
                  <c:v>18.899999999999999</c:v>
                </c:pt>
                <c:pt idx="13">
                  <c:v>19</c:v>
                </c:pt>
                <c:pt idx="14">
                  <c:v>17.600000000000001</c:v>
                </c:pt>
                <c:pt idx="15">
                  <c:v>21.7</c:v>
                </c:pt>
                <c:pt idx="16">
                  <c:v>26.6</c:v>
                </c:pt>
                <c:pt idx="17">
                  <c:v>20.3</c:v>
                </c:pt>
                <c:pt idx="18">
                  <c:v>22.6</c:v>
                </c:pt>
                <c:pt idx="19">
                  <c:v>25.5</c:v>
                </c:pt>
                <c:pt idx="20">
                  <c:v>22</c:v>
                </c:pt>
                <c:pt idx="21">
                  <c:v>30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18</c:v>
                </c:pt>
                <c:pt idx="26">
                  <c:v>18.399999999999999</c:v>
                </c:pt>
                <c:pt idx="27">
                  <c:v>25.2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27.337900000000001</c:v>
                </c:pt>
                <c:pt idx="31">
                  <c:v>20.504300000000001</c:v>
                </c:pt>
                <c:pt idx="32">
                  <c:v>17.463149999999999</c:v>
                </c:pt>
                <c:pt idx="33">
                  <c:v>18.8</c:v>
                </c:pt>
                <c:pt idx="34">
                  <c:v>22.895250000000001</c:v>
                </c:pt>
                <c:pt idx="35">
                  <c:v>14.148899999999999</c:v>
                </c:pt>
                <c:pt idx="36">
                  <c:v>14.803000000000001</c:v>
                </c:pt>
                <c:pt idx="37">
                  <c:v>13.3</c:v>
                </c:pt>
                <c:pt idx="38">
                  <c:v>21.119802631578949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D-404C-829B-BE73CB03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06920"/>
        <c:axId val="232709544"/>
      </c:scatterChart>
      <c:valAx>
        <c:axId val="232706920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7]mmm/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09544"/>
        <c:crosses val="autoZero"/>
        <c:crossBetween val="midCat"/>
        <c:majorUnit val="3652.5"/>
        <c:minorUnit val="365.25"/>
      </c:valAx>
      <c:valAx>
        <c:axId val="232709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2706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Feichten, Brunnen Feichten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'Ott-Pall-Diagr'!$B$3:$B$23</c:f>
              <c:numCache>
                <c:formatCode>m/d/yyyy</c:formatCode>
                <c:ptCount val="21"/>
                <c:pt idx="0">
                  <c:v>29263</c:v>
                </c:pt>
                <c:pt idx="1">
                  <c:v>29626</c:v>
                </c:pt>
                <c:pt idx="2">
                  <c:v>30019</c:v>
                </c:pt>
                <c:pt idx="3">
                  <c:v>30365</c:v>
                </c:pt>
                <c:pt idx="4">
                  <c:v>30715</c:v>
                </c:pt>
                <c:pt idx="5">
                  <c:v>31112</c:v>
                </c:pt>
                <c:pt idx="6">
                  <c:v>31657</c:v>
                </c:pt>
                <c:pt idx="7">
                  <c:v>32784</c:v>
                </c:pt>
                <c:pt idx="8">
                  <c:v>32904</c:v>
                </c:pt>
                <c:pt idx="9">
                  <c:v>33059</c:v>
                </c:pt>
                <c:pt idx="10">
                  <c:v>33092</c:v>
                </c:pt>
                <c:pt idx="11">
                  <c:v>33547</c:v>
                </c:pt>
                <c:pt idx="12">
                  <c:v>33792</c:v>
                </c:pt>
                <c:pt idx="13">
                  <c:v>34134</c:v>
                </c:pt>
                <c:pt idx="14">
                  <c:v>34492</c:v>
                </c:pt>
                <c:pt idx="15">
                  <c:v>34823</c:v>
                </c:pt>
                <c:pt idx="16">
                  <c:v>35618</c:v>
                </c:pt>
                <c:pt idx="17">
                  <c:v>35863</c:v>
                </c:pt>
                <c:pt idx="18">
                  <c:v>36181</c:v>
                </c:pt>
                <c:pt idx="19">
                  <c:v>36341</c:v>
                </c:pt>
                <c:pt idx="20">
                  <c:v>36794</c:v>
                </c:pt>
              </c:numCache>
            </c:numRef>
          </c:xVal>
          <c:yVal>
            <c:numRef>
              <c:f>'Ott-Pall-Diagr'!$C$3:$C$23</c:f>
              <c:numCache>
                <c:formatCode>General</c:formatCode>
                <c:ptCount val="21"/>
                <c:pt idx="0">
                  <c:v>30.5</c:v>
                </c:pt>
                <c:pt idx="1">
                  <c:v>29.5</c:v>
                </c:pt>
                <c:pt idx="2">
                  <c:v>27.8</c:v>
                </c:pt>
                <c:pt idx="3">
                  <c:v>29.4</c:v>
                </c:pt>
                <c:pt idx="4">
                  <c:v>29.1</c:v>
                </c:pt>
                <c:pt idx="5">
                  <c:v>28</c:v>
                </c:pt>
                <c:pt idx="6">
                  <c:v>30.7</c:v>
                </c:pt>
                <c:pt idx="7">
                  <c:v>34</c:v>
                </c:pt>
                <c:pt idx="8">
                  <c:v>30.3</c:v>
                </c:pt>
                <c:pt idx="9">
                  <c:v>31</c:v>
                </c:pt>
                <c:pt idx="10">
                  <c:v>29.8</c:v>
                </c:pt>
                <c:pt idx="11">
                  <c:v>32.700000000000003</c:v>
                </c:pt>
                <c:pt idx="12">
                  <c:v>32.5</c:v>
                </c:pt>
                <c:pt idx="13">
                  <c:v>32</c:v>
                </c:pt>
                <c:pt idx="14">
                  <c:v>36</c:v>
                </c:pt>
                <c:pt idx="15">
                  <c:v>34</c:v>
                </c:pt>
                <c:pt idx="16">
                  <c:v>37.700000000000003</c:v>
                </c:pt>
                <c:pt idx="17">
                  <c:v>37</c:v>
                </c:pt>
                <c:pt idx="18">
                  <c:v>45</c:v>
                </c:pt>
                <c:pt idx="19">
                  <c:v>37</c:v>
                </c:pt>
                <c:pt idx="20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6-4D81-A358-395DDE8CC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450048"/>
        <c:axId val="548448080"/>
      </c:scatterChart>
      <c:valAx>
        <c:axId val="54845004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448080"/>
        <c:crosses val="autoZero"/>
        <c:crossBetween val="midCat"/>
        <c:majorUnit val="3652.5"/>
      </c:valAx>
      <c:valAx>
        <c:axId val="54844808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45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Feichten, Brunnen Edelham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'Ott-Pall-Diagr'!$B$27:$B$53</c:f>
              <c:numCache>
                <c:formatCode>m/d/yyyy</c:formatCode>
                <c:ptCount val="27"/>
                <c:pt idx="0">
                  <c:v>29291</c:v>
                </c:pt>
                <c:pt idx="1">
                  <c:v>30623</c:v>
                </c:pt>
                <c:pt idx="2">
                  <c:v>32430</c:v>
                </c:pt>
                <c:pt idx="3">
                  <c:v>32604</c:v>
                </c:pt>
                <c:pt idx="4">
                  <c:v>32904</c:v>
                </c:pt>
                <c:pt idx="5">
                  <c:v>33059</c:v>
                </c:pt>
                <c:pt idx="6">
                  <c:v>33092</c:v>
                </c:pt>
                <c:pt idx="7">
                  <c:v>34134</c:v>
                </c:pt>
                <c:pt idx="8">
                  <c:v>34495</c:v>
                </c:pt>
                <c:pt idx="9">
                  <c:v>34871</c:v>
                </c:pt>
                <c:pt idx="10">
                  <c:v>35593</c:v>
                </c:pt>
                <c:pt idx="11">
                  <c:v>36341</c:v>
                </c:pt>
                <c:pt idx="12">
                  <c:v>36794</c:v>
                </c:pt>
                <c:pt idx="13">
                  <c:v>37482</c:v>
                </c:pt>
                <c:pt idx="14">
                  <c:v>37686</c:v>
                </c:pt>
                <c:pt idx="15">
                  <c:v>38224</c:v>
                </c:pt>
                <c:pt idx="16">
                  <c:v>38393.333333333336</c:v>
                </c:pt>
                <c:pt idx="17">
                  <c:v>38770.375</c:v>
                </c:pt>
                <c:pt idx="18">
                  <c:v>39329</c:v>
                </c:pt>
                <c:pt idx="19">
                  <c:v>39637.347222222219</c:v>
                </c:pt>
                <c:pt idx="20">
                  <c:v>40008</c:v>
                </c:pt>
                <c:pt idx="21">
                  <c:v>40337.395833333336</c:v>
                </c:pt>
                <c:pt idx="22">
                  <c:v>40752.354166666664</c:v>
                </c:pt>
                <c:pt idx="23">
                  <c:v>41225.461805555555</c:v>
                </c:pt>
                <c:pt idx="24">
                  <c:v>41982.420138888891</c:v>
                </c:pt>
                <c:pt idx="25">
                  <c:v>42317.375</c:v>
                </c:pt>
                <c:pt idx="26">
                  <c:v>42625.510416666664</c:v>
                </c:pt>
              </c:numCache>
            </c:numRef>
          </c:xVal>
          <c:yVal>
            <c:numRef>
              <c:f>'Ott-Pall-Diagr'!$C$27:$C$53</c:f>
              <c:numCache>
                <c:formatCode>General</c:formatCode>
                <c:ptCount val="27"/>
                <c:pt idx="0">
                  <c:v>30.6</c:v>
                </c:pt>
                <c:pt idx="1">
                  <c:v>28.3</c:v>
                </c:pt>
                <c:pt idx="2">
                  <c:v>31.8</c:v>
                </c:pt>
                <c:pt idx="3">
                  <c:v>33.4</c:v>
                </c:pt>
                <c:pt idx="4">
                  <c:v>31.9</c:v>
                </c:pt>
                <c:pt idx="5">
                  <c:v>31.6</c:v>
                </c:pt>
                <c:pt idx="6">
                  <c:v>32.799999999999997</c:v>
                </c:pt>
                <c:pt idx="7">
                  <c:v>32</c:v>
                </c:pt>
                <c:pt idx="8">
                  <c:v>35</c:v>
                </c:pt>
                <c:pt idx="9">
                  <c:v>36</c:v>
                </c:pt>
                <c:pt idx="10">
                  <c:v>30</c:v>
                </c:pt>
                <c:pt idx="11">
                  <c:v>31.3</c:v>
                </c:pt>
                <c:pt idx="12">
                  <c:v>33</c:v>
                </c:pt>
                <c:pt idx="13">
                  <c:v>30</c:v>
                </c:pt>
                <c:pt idx="14">
                  <c:v>25</c:v>
                </c:pt>
                <c:pt idx="15">
                  <c:v>27.2</c:v>
                </c:pt>
                <c:pt idx="16">
                  <c:v>27.2</c:v>
                </c:pt>
                <c:pt idx="17">
                  <c:v>33.5</c:v>
                </c:pt>
                <c:pt idx="18">
                  <c:v>34</c:v>
                </c:pt>
                <c:pt idx="19">
                  <c:v>30.4</c:v>
                </c:pt>
                <c:pt idx="20">
                  <c:v>27.7</c:v>
                </c:pt>
                <c:pt idx="21">
                  <c:v>31.9</c:v>
                </c:pt>
                <c:pt idx="22">
                  <c:v>33</c:v>
                </c:pt>
                <c:pt idx="23">
                  <c:v>31.6</c:v>
                </c:pt>
                <c:pt idx="24">
                  <c:v>33.200000000000003</c:v>
                </c:pt>
                <c:pt idx="25">
                  <c:v>29.5</c:v>
                </c:pt>
                <c:pt idx="26">
                  <c:v>29.1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47-44AE-8DB7-936B912A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64992"/>
        <c:axId val="549058104"/>
      </c:scatterChart>
      <c:valAx>
        <c:axId val="54906499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58104"/>
        <c:crosses val="autoZero"/>
        <c:crossBetween val="midCat"/>
        <c:majorUnit val="3652.5"/>
      </c:valAx>
      <c:valAx>
        <c:axId val="5490581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6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Brunnen Wald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'Ott-Pall-Diagr'!$B$57:$B$107</c:f>
              <c:numCache>
                <c:formatCode>m/d/yyyy</c:formatCode>
                <c:ptCount val="51"/>
                <c:pt idx="0">
                  <c:v>32441</c:v>
                </c:pt>
                <c:pt idx="1">
                  <c:v>32497</c:v>
                </c:pt>
                <c:pt idx="2">
                  <c:v>32566</c:v>
                </c:pt>
                <c:pt idx="3">
                  <c:v>32624</c:v>
                </c:pt>
                <c:pt idx="4">
                  <c:v>32748</c:v>
                </c:pt>
                <c:pt idx="5">
                  <c:v>32808</c:v>
                </c:pt>
                <c:pt idx="6">
                  <c:v>32924</c:v>
                </c:pt>
                <c:pt idx="7">
                  <c:v>32989</c:v>
                </c:pt>
                <c:pt idx="8">
                  <c:v>33022</c:v>
                </c:pt>
                <c:pt idx="9">
                  <c:v>33688</c:v>
                </c:pt>
                <c:pt idx="10">
                  <c:v>33778</c:v>
                </c:pt>
                <c:pt idx="11">
                  <c:v>33799</c:v>
                </c:pt>
                <c:pt idx="12">
                  <c:v>33919</c:v>
                </c:pt>
                <c:pt idx="13">
                  <c:v>33995</c:v>
                </c:pt>
                <c:pt idx="14">
                  <c:v>34058</c:v>
                </c:pt>
                <c:pt idx="15">
                  <c:v>34106</c:v>
                </c:pt>
                <c:pt idx="16">
                  <c:v>34179</c:v>
                </c:pt>
                <c:pt idx="17">
                  <c:v>34282</c:v>
                </c:pt>
                <c:pt idx="18">
                  <c:v>34331</c:v>
                </c:pt>
                <c:pt idx="19">
                  <c:v>34422</c:v>
                </c:pt>
                <c:pt idx="20">
                  <c:v>34437</c:v>
                </c:pt>
                <c:pt idx="21">
                  <c:v>34513</c:v>
                </c:pt>
                <c:pt idx="22">
                  <c:v>34604</c:v>
                </c:pt>
                <c:pt idx="23">
                  <c:v>34667</c:v>
                </c:pt>
                <c:pt idx="24">
                  <c:v>34786</c:v>
                </c:pt>
                <c:pt idx="25">
                  <c:v>34814</c:v>
                </c:pt>
                <c:pt idx="26">
                  <c:v>34905</c:v>
                </c:pt>
                <c:pt idx="27">
                  <c:v>34968</c:v>
                </c:pt>
                <c:pt idx="28">
                  <c:v>35031</c:v>
                </c:pt>
                <c:pt idx="29">
                  <c:v>35184</c:v>
                </c:pt>
                <c:pt idx="30">
                  <c:v>35332</c:v>
                </c:pt>
                <c:pt idx="31">
                  <c:v>35542</c:v>
                </c:pt>
                <c:pt idx="32">
                  <c:v>35907</c:v>
                </c:pt>
                <c:pt idx="33">
                  <c:v>36277.572916666664</c:v>
                </c:pt>
                <c:pt idx="34">
                  <c:v>36626.572916666664</c:v>
                </c:pt>
                <c:pt idx="35">
                  <c:v>37011.40625</c:v>
                </c:pt>
                <c:pt idx="36">
                  <c:v>37369.583333333336</c:v>
                </c:pt>
                <c:pt idx="37">
                  <c:v>37740.354166666664</c:v>
                </c:pt>
                <c:pt idx="38">
                  <c:v>38104.354166666664</c:v>
                </c:pt>
                <c:pt idx="39">
                  <c:v>38470.347222222219</c:v>
                </c:pt>
                <c:pt idx="40">
                  <c:v>38834.319444444445</c:v>
                </c:pt>
                <c:pt idx="41">
                  <c:v>39190.427083333336</c:v>
                </c:pt>
                <c:pt idx="42">
                  <c:v>39567.347222222219</c:v>
                </c:pt>
                <c:pt idx="43">
                  <c:v>39989.607638888891</c:v>
                </c:pt>
                <c:pt idx="44">
                  <c:v>40296.451388888891</c:v>
                </c:pt>
                <c:pt idx="45">
                  <c:v>40660.354166666664</c:v>
                </c:pt>
                <c:pt idx="46">
                  <c:v>41023.375</c:v>
                </c:pt>
                <c:pt idx="47">
                  <c:v>41389.385416666664</c:v>
                </c:pt>
                <c:pt idx="48">
                  <c:v>41758.40625</c:v>
                </c:pt>
                <c:pt idx="49">
                  <c:v>42129.552083333336</c:v>
                </c:pt>
                <c:pt idx="50">
                  <c:v>42487.416666666664</c:v>
                </c:pt>
              </c:numCache>
            </c:numRef>
          </c:xVal>
          <c:yVal>
            <c:numRef>
              <c:f>'Ott-Pall-Diagr'!$C$57:$C$107</c:f>
              <c:numCache>
                <c:formatCode>General</c:formatCode>
                <c:ptCount val="51"/>
                <c:pt idx="0">
                  <c:v>17.899999999999999</c:v>
                </c:pt>
                <c:pt idx="1">
                  <c:v>18.5</c:v>
                </c:pt>
                <c:pt idx="2">
                  <c:v>17.8</c:v>
                </c:pt>
                <c:pt idx="3">
                  <c:v>17.399999999999999</c:v>
                </c:pt>
                <c:pt idx="4">
                  <c:v>16</c:v>
                </c:pt>
                <c:pt idx="5">
                  <c:v>14.8</c:v>
                </c:pt>
                <c:pt idx="6">
                  <c:v>15.4</c:v>
                </c:pt>
                <c:pt idx="7">
                  <c:v>15.1</c:v>
                </c:pt>
                <c:pt idx="8">
                  <c:v>15.2</c:v>
                </c:pt>
                <c:pt idx="9">
                  <c:v>17.899999999999999</c:v>
                </c:pt>
                <c:pt idx="10">
                  <c:v>15.1</c:v>
                </c:pt>
                <c:pt idx="11">
                  <c:v>15.2</c:v>
                </c:pt>
                <c:pt idx="12">
                  <c:v>15.6</c:v>
                </c:pt>
                <c:pt idx="13">
                  <c:v>14.3</c:v>
                </c:pt>
                <c:pt idx="14">
                  <c:v>16.100000000000001</c:v>
                </c:pt>
                <c:pt idx="15">
                  <c:v>16.3</c:v>
                </c:pt>
                <c:pt idx="16">
                  <c:v>15.1</c:v>
                </c:pt>
                <c:pt idx="17">
                  <c:v>14.1</c:v>
                </c:pt>
                <c:pt idx="18">
                  <c:v>15.2</c:v>
                </c:pt>
                <c:pt idx="19">
                  <c:v>16.2</c:v>
                </c:pt>
                <c:pt idx="20">
                  <c:v>15.4</c:v>
                </c:pt>
                <c:pt idx="21">
                  <c:v>15.4</c:v>
                </c:pt>
                <c:pt idx="22">
                  <c:v>16.7</c:v>
                </c:pt>
                <c:pt idx="23">
                  <c:v>16.399999999999999</c:v>
                </c:pt>
                <c:pt idx="24">
                  <c:v>15.5</c:v>
                </c:pt>
                <c:pt idx="25">
                  <c:v>15.6</c:v>
                </c:pt>
                <c:pt idx="26">
                  <c:v>14</c:v>
                </c:pt>
                <c:pt idx="27">
                  <c:v>13.9</c:v>
                </c:pt>
                <c:pt idx="28">
                  <c:v>16.5</c:v>
                </c:pt>
                <c:pt idx="29">
                  <c:v>18</c:v>
                </c:pt>
                <c:pt idx="30">
                  <c:v>16.100000000000001</c:v>
                </c:pt>
                <c:pt idx="31">
                  <c:v>18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19</c:v>
                </c:pt>
                <c:pt idx="38">
                  <c:v>17</c:v>
                </c:pt>
                <c:pt idx="39">
                  <c:v>15</c:v>
                </c:pt>
                <c:pt idx="40">
                  <c:v>14.5</c:v>
                </c:pt>
                <c:pt idx="41">
                  <c:v>17.899999999999999</c:v>
                </c:pt>
                <c:pt idx="42">
                  <c:v>15.5</c:v>
                </c:pt>
                <c:pt idx="43">
                  <c:v>13.3</c:v>
                </c:pt>
                <c:pt idx="44">
                  <c:v>15.7</c:v>
                </c:pt>
                <c:pt idx="45">
                  <c:v>17.2</c:v>
                </c:pt>
                <c:pt idx="46">
                  <c:v>16.399999999999999</c:v>
                </c:pt>
                <c:pt idx="47">
                  <c:v>16.8</c:v>
                </c:pt>
                <c:pt idx="48">
                  <c:v>19.8</c:v>
                </c:pt>
                <c:pt idx="49">
                  <c:v>17.7</c:v>
                </c:pt>
                <c:pt idx="50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24-46E1-9D17-629D13B43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784008"/>
        <c:axId val="543775152"/>
      </c:scatterChart>
      <c:valAx>
        <c:axId val="54378400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3775152"/>
        <c:crosses val="autoZero"/>
        <c:crossBetween val="midCat"/>
        <c:majorUnit val="3652.5"/>
      </c:valAx>
      <c:valAx>
        <c:axId val="5437751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378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Brunnen Garching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'Ott-Pall-Diagr'!$B$111:$B$172</c:f>
              <c:numCache>
                <c:formatCode>m/d/yyyy</c:formatCode>
                <c:ptCount val="62"/>
                <c:pt idx="0">
                  <c:v>32441</c:v>
                </c:pt>
                <c:pt idx="1">
                  <c:v>32497</c:v>
                </c:pt>
                <c:pt idx="2">
                  <c:v>32566</c:v>
                </c:pt>
                <c:pt idx="3">
                  <c:v>32624</c:v>
                </c:pt>
                <c:pt idx="4">
                  <c:v>32748</c:v>
                </c:pt>
                <c:pt idx="5">
                  <c:v>32808</c:v>
                </c:pt>
                <c:pt idx="6">
                  <c:v>32989</c:v>
                </c:pt>
                <c:pt idx="7">
                  <c:v>33049</c:v>
                </c:pt>
                <c:pt idx="8">
                  <c:v>33107</c:v>
                </c:pt>
                <c:pt idx="9">
                  <c:v>33577</c:v>
                </c:pt>
                <c:pt idx="10">
                  <c:v>33688</c:v>
                </c:pt>
                <c:pt idx="11">
                  <c:v>33750</c:v>
                </c:pt>
                <c:pt idx="12">
                  <c:v>33778</c:v>
                </c:pt>
                <c:pt idx="13">
                  <c:v>33799</c:v>
                </c:pt>
                <c:pt idx="14">
                  <c:v>33919</c:v>
                </c:pt>
                <c:pt idx="15">
                  <c:v>33932</c:v>
                </c:pt>
                <c:pt idx="16">
                  <c:v>33995</c:v>
                </c:pt>
                <c:pt idx="17">
                  <c:v>34106</c:v>
                </c:pt>
                <c:pt idx="18">
                  <c:v>34149</c:v>
                </c:pt>
                <c:pt idx="19">
                  <c:v>34214</c:v>
                </c:pt>
                <c:pt idx="20">
                  <c:v>34282</c:v>
                </c:pt>
                <c:pt idx="21">
                  <c:v>34303</c:v>
                </c:pt>
                <c:pt idx="22">
                  <c:v>34331</c:v>
                </c:pt>
                <c:pt idx="23">
                  <c:v>34422</c:v>
                </c:pt>
                <c:pt idx="24">
                  <c:v>34437</c:v>
                </c:pt>
                <c:pt idx="25">
                  <c:v>34485</c:v>
                </c:pt>
                <c:pt idx="26">
                  <c:v>34513</c:v>
                </c:pt>
                <c:pt idx="27">
                  <c:v>34576</c:v>
                </c:pt>
                <c:pt idx="28">
                  <c:v>34604</c:v>
                </c:pt>
                <c:pt idx="29">
                  <c:v>34667</c:v>
                </c:pt>
                <c:pt idx="30">
                  <c:v>34730</c:v>
                </c:pt>
                <c:pt idx="31">
                  <c:v>34814</c:v>
                </c:pt>
                <c:pt idx="32">
                  <c:v>34877</c:v>
                </c:pt>
                <c:pt idx="33">
                  <c:v>34968</c:v>
                </c:pt>
                <c:pt idx="34">
                  <c:v>34996</c:v>
                </c:pt>
                <c:pt idx="35">
                  <c:v>35031</c:v>
                </c:pt>
                <c:pt idx="36">
                  <c:v>35060</c:v>
                </c:pt>
                <c:pt idx="37">
                  <c:v>35122</c:v>
                </c:pt>
                <c:pt idx="38">
                  <c:v>35149</c:v>
                </c:pt>
                <c:pt idx="39">
                  <c:v>35184</c:v>
                </c:pt>
                <c:pt idx="40">
                  <c:v>35304</c:v>
                </c:pt>
                <c:pt idx="41">
                  <c:v>35332</c:v>
                </c:pt>
                <c:pt idx="42">
                  <c:v>35395</c:v>
                </c:pt>
                <c:pt idx="43">
                  <c:v>35542</c:v>
                </c:pt>
                <c:pt idx="44">
                  <c:v>35640</c:v>
                </c:pt>
                <c:pt idx="45">
                  <c:v>35724</c:v>
                </c:pt>
                <c:pt idx="46">
                  <c:v>35759</c:v>
                </c:pt>
                <c:pt idx="47">
                  <c:v>35822</c:v>
                </c:pt>
                <c:pt idx="48">
                  <c:v>35907</c:v>
                </c:pt>
                <c:pt idx="49">
                  <c:v>35983</c:v>
                </c:pt>
                <c:pt idx="50">
                  <c:v>36004</c:v>
                </c:pt>
                <c:pt idx="51">
                  <c:v>36067</c:v>
                </c:pt>
                <c:pt idx="52">
                  <c:v>36095</c:v>
                </c:pt>
                <c:pt idx="53">
                  <c:v>36626</c:v>
                </c:pt>
                <c:pt idx="54">
                  <c:v>37369.569444444445</c:v>
                </c:pt>
                <c:pt idx="55">
                  <c:v>38104.333333333336</c:v>
                </c:pt>
                <c:pt idx="56">
                  <c:v>38834.361111111109</c:v>
                </c:pt>
                <c:pt idx="57">
                  <c:v>39567.371527777781</c:v>
                </c:pt>
                <c:pt idx="58">
                  <c:v>40296.510416666664</c:v>
                </c:pt>
                <c:pt idx="59">
                  <c:v>41023.416666666664</c:v>
                </c:pt>
                <c:pt idx="60">
                  <c:v>41758.458333333336</c:v>
                </c:pt>
                <c:pt idx="61">
                  <c:v>42487.434027777781</c:v>
                </c:pt>
              </c:numCache>
            </c:numRef>
          </c:xVal>
          <c:yVal>
            <c:numRef>
              <c:f>'Ott-Pall-Diagr'!$C$111:$C$172</c:f>
              <c:numCache>
                <c:formatCode>General</c:formatCode>
                <c:ptCount val="62"/>
                <c:pt idx="0">
                  <c:v>33.799999999999997</c:v>
                </c:pt>
                <c:pt idx="1">
                  <c:v>28.4</c:v>
                </c:pt>
                <c:pt idx="2">
                  <c:v>25.2</c:v>
                </c:pt>
                <c:pt idx="3">
                  <c:v>21.1</c:v>
                </c:pt>
                <c:pt idx="4">
                  <c:v>29.6</c:v>
                </c:pt>
                <c:pt idx="5">
                  <c:v>27.7</c:v>
                </c:pt>
                <c:pt idx="6">
                  <c:v>25</c:v>
                </c:pt>
                <c:pt idx="7">
                  <c:v>26</c:v>
                </c:pt>
                <c:pt idx="8">
                  <c:v>26.8</c:v>
                </c:pt>
                <c:pt idx="9">
                  <c:v>29.2</c:v>
                </c:pt>
                <c:pt idx="10">
                  <c:v>27</c:v>
                </c:pt>
                <c:pt idx="11">
                  <c:v>29.8</c:v>
                </c:pt>
                <c:pt idx="12">
                  <c:v>30.1</c:v>
                </c:pt>
                <c:pt idx="13">
                  <c:v>30.4</c:v>
                </c:pt>
                <c:pt idx="14">
                  <c:v>29.4</c:v>
                </c:pt>
                <c:pt idx="15">
                  <c:v>27.3</c:v>
                </c:pt>
                <c:pt idx="16">
                  <c:v>25.6</c:v>
                </c:pt>
                <c:pt idx="17">
                  <c:v>30.3</c:v>
                </c:pt>
                <c:pt idx="18">
                  <c:v>31.5</c:v>
                </c:pt>
                <c:pt idx="19">
                  <c:v>31.7</c:v>
                </c:pt>
                <c:pt idx="20">
                  <c:v>29.9</c:v>
                </c:pt>
                <c:pt idx="21">
                  <c:v>28.6</c:v>
                </c:pt>
                <c:pt idx="22">
                  <c:v>28.9</c:v>
                </c:pt>
                <c:pt idx="23">
                  <c:v>26.5</c:v>
                </c:pt>
                <c:pt idx="24">
                  <c:v>25.4</c:v>
                </c:pt>
                <c:pt idx="25">
                  <c:v>28.2</c:v>
                </c:pt>
                <c:pt idx="26">
                  <c:v>29</c:v>
                </c:pt>
                <c:pt idx="27">
                  <c:v>29.2</c:v>
                </c:pt>
                <c:pt idx="28">
                  <c:v>29.2</c:v>
                </c:pt>
                <c:pt idx="29">
                  <c:v>27</c:v>
                </c:pt>
                <c:pt idx="30">
                  <c:v>24.9</c:v>
                </c:pt>
                <c:pt idx="31">
                  <c:v>27</c:v>
                </c:pt>
                <c:pt idx="32">
                  <c:v>29.9</c:v>
                </c:pt>
                <c:pt idx="33">
                  <c:v>29.7</c:v>
                </c:pt>
                <c:pt idx="34">
                  <c:v>30.7</c:v>
                </c:pt>
                <c:pt idx="35">
                  <c:v>28.2</c:v>
                </c:pt>
                <c:pt idx="36">
                  <c:v>29.8</c:v>
                </c:pt>
                <c:pt idx="37">
                  <c:v>26.7</c:v>
                </c:pt>
                <c:pt idx="38">
                  <c:v>25.7</c:v>
                </c:pt>
                <c:pt idx="39">
                  <c:v>26</c:v>
                </c:pt>
                <c:pt idx="40">
                  <c:v>25.8</c:v>
                </c:pt>
                <c:pt idx="41">
                  <c:v>24.9</c:v>
                </c:pt>
                <c:pt idx="42">
                  <c:v>19.8</c:v>
                </c:pt>
                <c:pt idx="43">
                  <c:v>28</c:v>
                </c:pt>
                <c:pt idx="44">
                  <c:v>32.9</c:v>
                </c:pt>
                <c:pt idx="45">
                  <c:v>31</c:v>
                </c:pt>
                <c:pt idx="46">
                  <c:v>27.7</c:v>
                </c:pt>
                <c:pt idx="47">
                  <c:v>27.5</c:v>
                </c:pt>
                <c:pt idx="48">
                  <c:v>33</c:v>
                </c:pt>
                <c:pt idx="49">
                  <c:v>32.4</c:v>
                </c:pt>
                <c:pt idx="50">
                  <c:v>32.4</c:v>
                </c:pt>
                <c:pt idx="51">
                  <c:v>31.1</c:v>
                </c:pt>
                <c:pt idx="52">
                  <c:v>30.7</c:v>
                </c:pt>
                <c:pt idx="53">
                  <c:v>31</c:v>
                </c:pt>
                <c:pt idx="54">
                  <c:v>34</c:v>
                </c:pt>
                <c:pt idx="55">
                  <c:v>34</c:v>
                </c:pt>
                <c:pt idx="56">
                  <c:v>28.6</c:v>
                </c:pt>
                <c:pt idx="57">
                  <c:v>31.7</c:v>
                </c:pt>
                <c:pt idx="58">
                  <c:v>28.5</c:v>
                </c:pt>
                <c:pt idx="59">
                  <c:v>29.1</c:v>
                </c:pt>
                <c:pt idx="60">
                  <c:v>32.6</c:v>
                </c:pt>
                <c:pt idx="61">
                  <c:v>28.8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DF-433C-B467-0AC8E9A0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618864"/>
        <c:axId val="228619520"/>
      </c:scatterChart>
      <c:valAx>
        <c:axId val="22861886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619520"/>
        <c:crosses val="autoZero"/>
        <c:crossBetween val="midCat"/>
        <c:majorUnit val="3652.5"/>
      </c:valAx>
      <c:valAx>
        <c:axId val="22861952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618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Brunnen Garching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'Ott-Pall-Diagr'!$B$176:$B$249</c:f>
              <c:numCache>
                <c:formatCode>m/d/yyyy</c:formatCode>
                <c:ptCount val="74"/>
                <c:pt idx="0">
                  <c:v>32441</c:v>
                </c:pt>
                <c:pt idx="1">
                  <c:v>32497</c:v>
                </c:pt>
                <c:pt idx="2">
                  <c:v>32533</c:v>
                </c:pt>
                <c:pt idx="3">
                  <c:v>32566</c:v>
                </c:pt>
                <c:pt idx="4">
                  <c:v>32624</c:v>
                </c:pt>
                <c:pt idx="5">
                  <c:v>32748</c:v>
                </c:pt>
                <c:pt idx="6">
                  <c:v>32749</c:v>
                </c:pt>
                <c:pt idx="7">
                  <c:v>32808</c:v>
                </c:pt>
                <c:pt idx="8">
                  <c:v>32924</c:v>
                </c:pt>
                <c:pt idx="9">
                  <c:v>32989</c:v>
                </c:pt>
                <c:pt idx="10">
                  <c:v>33022</c:v>
                </c:pt>
                <c:pt idx="11">
                  <c:v>33107</c:v>
                </c:pt>
                <c:pt idx="12">
                  <c:v>33577</c:v>
                </c:pt>
                <c:pt idx="13">
                  <c:v>33659</c:v>
                </c:pt>
                <c:pt idx="14">
                  <c:v>33688</c:v>
                </c:pt>
                <c:pt idx="15">
                  <c:v>33750</c:v>
                </c:pt>
                <c:pt idx="16">
                  <c:v>33778</c:v>
                </c:pt>
                <c:pt idx="17">
                  <c:v>33799</c:v>
                </c:pt>
                <c:pt idx="18">
                  <c:v>33841</c:v>
                </c:pt>
                <c:pt idx="19">
                  <c:v>33897</c:v>
                </c:pt>
                <c:pt idx="20">
                  <c:v>33919</c:v>
                </c:pt>
                <c:pt idx="21">
                  <c:v>33932</c:v>
                </c:pt>
                <c:pt idx="22">
                  <c:v>33995</c:v>
                </c:pt>
                <c:pt idx="23">
                  <c:v>34024</c:v>
                </c:pt>
                <c:pt idx="24">
                  <c:v>34058</c:v>
                </c:pt>
                <c:pt idx="25">
                  <c:v>34086</c:v>
                </c:pt>
                <c:pt idx="26">
                  <c:v>34106</c:v>
                </c:pt>
                <c:pt idx="27">
                  <c:v>34149</c:v>
                </c:pt>
                <c:pt idx="28">
                  <c:v>34179</c:v>
                </c:pt>
                <c:pt idx="29">
                  <c:v>34214</c:v>
                </c:pt>
                <c:pt idx="30">
                  <c:v>34240</c:v>
                </c:pt>
                <c:pt idx="31">
                  <c:v>34331</c:v>
                </c:pt>
                <c:pt idx="32">
                  <c:v>34359</c:v>
                </c:pt>
                <c:pt idx="33">
                  <c:v>34387</c:v>
                </c:pt>
                <c:pt idx="34">
                  <c:v>34422</c:v>
                </c:pt>
                <c:pt idx="35">
                  <c:v>34437</c:v>
                </c:pt>
                <c:pt idx="36">
                  <c:v>34450</c:v>
                </c:pt>
                <c:pt idx="37">
                  <c:v>34513</c:v>
                </c:pt>
                <c:pt idx="38">
                  <c:v>34541</c:v>
                </c:pt>
                <c:pt idx="39">
                  <c:v>34604</c:v>
                </c:pt>
                <c:pt idx="40">
                  <c:v>34632</c:v>
                </c:pt>
                <c:pt idx="41">
                  <c:v>34667</c:v>
                </c:pt>
                <c:pt idx="42">
                  <c:v>34695</c:v>
                </c:pt>
                <c:pt idx="43">
                  <c:v>34730</c:v>
                </c:pt>
                <c:pt idx="44">
                  <c:v>34751</c:v>
                </c:pt>
                <c:pt idx="45">
                  <c:v>34786</c:v>
                </c:pt>
                <c:pt idx="46">
                  <c:v>34814</c:v>
                </c:pt>
                <c:pt idx="47">
                  <c:v>34849</c:v>
                </c:pt>
                <c:pt idx="48">
                  <c:v>34877</c:v>
                </c:pt>
                <c:pt idx="49">
                  <c:v>34902</c:v>
                </c:pt>
                <c:pt idx="50">
                  <c:v>34905</c:v>
                </c:pt>
                <c:pt idx="51">
                  <c:v>34940</c:v>
                </c:pt>
                <c:pt idx="52">
                  <c:v>34996</c:v>
                </c:pt>
                <c:pt idx="53">
                  <c:v>35101</c:v>
                </c:pt>
                <c:pt idx="54">
                  <c:v>35276</c:v>
                </c:pt>
                <c:pt idx="55">
                  <c:v>35367</c:v>
                </c:pt>
                <c:pt idx="56">
                  <c:v>35577</c:v>
                </c:pt>
                <c:pt idx="57">
                  <c:v>35612</c:v>
                </c:pt>
                <c:pt idx="58">
                  <c:v>35668</c:v>
                </c:pt>
                <c:pt idx="59">
                  <c:v>35731</c:v>
                </c:pt>
                <c:pt idx="60">
                  <c:v>35780</c:v>
                </c:pt>
                <c:pt idx="61">
                  <c:v>35864</c:v>
                </c:pt>
                <c:pt idx="62">
                  <c:v>35907</c:v>
                </c:pt>
                <c:pt idx="63">
                  <c:v>36032</c:v>
                </c:pt>
                <c:pt idx="64">
                  <c:v>36277</c:v>
                </c:pt>
                <c:pt idx="65">
                  <c:v>36795</c:v>
                </c:pt>
                <c:pt idx="66">
                  <c:v>37011.4375</c:v>
                </c:pt>
                <c:pt idx="67">
                  <c:v>37740.333333333336</c:v>
                </c:pt>
                <c:pt idx="68">
                  <c:v>38470.333333333336</c:v>
                </c:pt>
                <c:pt idx="69">
                  <c:v>39190.40625</c:v>
                </c:pt>
                <c:pt idx="70">
                  <c:v>39989.621527777781</c:v>
                </c:pt>
                <c:pt idx="71">
                  <c:v>40660.423611111109</c:v>
                </c:pt>
                <c:pt idx="72">
                  <c:v>41389.447916666664</c:v>
                </c:pt>
                <c:pt idx="73">
                  <c:v>42121.527777777781</c:v>
                </c:pt>
              </c:numCache>
            </c:numRef>
          </c:xVal>
          <c:yVal>
            <c:numRef>
              <c:f>'Ott-Pall-Diagr'!$C$176:$C$249</c:f>
              <c:numCache>
                <c:formatCode>General</c:formatCode>
                <c:ptCount val="74"/>
                <c:pt idx="0">
                  <c:v>33.9</c:v>
                </c:pt>
                <c:pt idx="1">
                  <c:v>27.4</c:v>
                </c:pt>
                <c:pt idx="2">
                  <c:v>25.2</c:v>
                </c:pt>
                <c:pt idx="3">
                  <c:v>24.8</c:v>
                </c:pt>
                <c:pt idx="4">
                  <c:v>27</c:v>
                </c:pt>
                <c:pt idx="5">
                  <c:v>27.1</c:v>
                </c:pt>
                <c:pt idx="6">
                  <c:v>27.1</c:v>
                </c:pt>
                <c:pt idx="7">
                  <c:v>24.1</c:v>
                </c:pt>
                <c:pt idx="8">
                  <c:v>23.6</c:v>
                </c:pt>
                <c:pt idx="9">
                  <c:v>21.7</c:v>
                </c:pt>
                <c:pt idx="10">
                  <c:v>23</c:v>
                </c:pt>
                <c:pt idx="11">
                  <c:v>26.8</c:v>
                </c:pt>
                <c:pt idx="12">
                  <c:v>29.5</c:v>
                </c:pt>
                <c:pt idx="13">
                  <c:v>25</c:v>
                </c:pt>
                <c:pt idx="14">
                  <c:v>24.2</c:v>
                </c:pt>
                <c:pt idx="15">
                  <c:v>27.1</c:v>
                </c:pt>
                <c:pt idx="16">
                  <c:v>27.9</c:v>
                </c:pt>
                <c:pt idx="17">
                  <c:v>28.8</c:v>
                </c:pt>
                <c:pt idx="18">
                  <c:v>29.4</c:v>
                </c:pt>
                <c:pt idx="19">
                  <c:v>27.8</c:v>
                </c:pt>
                <c:pt idx="20">
                  <c:v>27.3</c:v>
                </c:pt>
                <c:pt idx="21">
                  <c:v>15.4</c:v>
                </c:pt>
                <c:pt idx="22">
                  <c:v>27.3</c:v>
                </c:pt>
                <c:pt idx="23">
                  <c:v>23.8</c:v>
                </c:pt>
                <c:pt idx="24">
                  <c:v>25.1</c:v>
                </c:pt>
                <c:pt idx="25">
                  <c:v>26.9</c:v>
                </c:pt>
                <c:pt idx="26">
                  <c:v>28.7</c:v>
                </c:pt>
                <c:pt idx="27">
                  <c:v>30.2</c:v>
                </c:pt>
                <c:pt idx="28">
                  <c:v>30.9</c:v>
                </c:pt>
                <c:pt idx="29">
                  <c:v>30.4</c:v>
                </c:pt>
                <c:pt idx="30">
                  <c:v>29.4</c:v>
                </c:pt>
                <c:pt idx="31">
                  <c:v>25.2</c:v>
                </c:pt>
                <c:pt idx="32">
                  <c:v>24.1</c:v>
                </c:pt>
                <c:pt idx="33">
                  <c:v>23.2</c:v>
                </c:pt>
                <c:pt idx="34">
                  <c:v>23.9</c:v>
                </c:pt>
                <c:pt idx="35">
                  <c:v>23.1</c:v>
                </c:pt>
                <c:pt idx="36">
                  <c:v>24.3</c:v>
                </c:pt>
                <c:pt idx="37">
                  <c:v>27.2</c:v>
                </c:pt>
                <c:pt idx="38">
                  <c:v>27.9</c:v>
                </c:pt>
                <c:pt idx="39">
                  <c:v>29.8</c:v>
                </c:pt>
                <c:pt idx="40">
                  <c:v>26.2</c:v>
                </c:pt>
                <c:pt idx="41">
                  <c:v>24.6</c:v>
                </c:pt>
                <c:pt idx="42">
                  <c:v>22.4</c:v>
                </c:pt>
                <c:pt idx="43">
                  <c:v>21.4</c:v>
                </c:pt>
                <c:pt idx="44">
                  <c:v>24.4</c:v>
                </c:pt>
                <c:pt idx="45">
                  <c:v>24.1</c:v>
                </c:pt>
                <c:pt idx="46">
                  <c:v>23.2</c:v>
                </c:pt>
                <c:pt idx="47">
                  <c:v>25.4</c:v>
                </c:pt>
                <c:pt idx="48">
                  <c:v>26.9</c:v>
                </c:pt>
                <c:pt idx="49">
                  <c:v>5.7</c:v>
                </c:pt>
                <c:pt idx="50">
                  <c:v>27.3</c:v>
                </c:pt>
                <c:pt idx="51">
                  <c:v>28.3</c:v>
                </c:pt>
                <c:pt idx="52">
                  <c:v>32.4</c:v>
                </c:pt>
                <c:pt idx="53">
                  <c:v>28.3</c:v>
                </c:pt>
                <c:pt idx="54">
                  <c:v>25.6</c:v>
                </c:pt>
                <c:pt idx="55">
                  <c:v>23.5</c:v>
                </c:pt>
                <c:pt idx="56">
                  <c:v>28.9</c:v>
                </c:pt>
                <c:pt idx="57">
                  <c:v>31.3</c:v>
                </c:pt>
                <c:pt idx="58">
                  <c:v>32</c:v>
                </c:pt>
                <c:pt idx="59">
                  <c:v>29.2</c:v>
                </c:pt>
                <c:pt idx="60">
                  <c:v>27.7</c:v>
                </c:pt>
                <c:pt idx="61">
                  <c:v>27.8</c:v>
                </c:pt>
                <c:pt idx="62">
                  <c:v>31</c:v>
                </c:pt>
                <c:pt idx="63">
                  <c:v>32.6</c:v>
                </c:pt>
                <c:pt idx="64">
                  <c:v>27</c:v>
                </c:pt>
                <c:pt idx="65">
                  <c:v>31</c:v>
                </c:pt>
                <c:pt idx="66">
                  <c:v>29</c:v>
                </c:pt>
                <c:pt idx="67">
                  <c:v>25</c:v>
                </c:pt>
                <c:pt idx="68">
                  <c:v>29</c:v>
                </c:pt>
                <c:pt idx="69">
                  <c:v>33.9</c:v>
                </c:pt>
                <c:pt idx="70">
                  <c:v>31.8</c:v>
                </c:pt>
                <c:pt idx="71">
                  <c:v>26.2</c:v>
                </c:pt>
                <c:pt idx="72">
                  <c:v>27.5</c:v>
                </c:pt>
                <c:pt idx="73">
                  <c:v>29.8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7A-439C-9882-0AEE0D0E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614928"/>
        <c:axId val="228611648"/>
      </c:scatterChart>
      <c:valAx>
        <c:axId val="228614928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611648"/>
        <c:crosses val="autoZero"/>
        <c:crossBetween val="midCat"/>
        <c:majorUnit val="3652.5"/>
      </c:valAx>
      <c:valAx>
        <c:axId val="2286116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61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Alzgern,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Winhöring"'!$B$11:$B$45</c:f>
              <c:numCache>
                <c:formatCode>m/d/yyyy</c:formatCode>
                <c:ptCount val="35"/>
                <c:pt idx="0">
                  <c:v>25569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33042</c:v>
                </c:pt>
                <c:pt idx="10">
                  <c:v>34121</c:v>
                </c:pt>
                <c:pt idx="11">
                  <c:v>34498</c:v>
                </c:pt>
                <c:pt idx="12">
                  <c:v>35219</c:v>
                </c:pt>
                <c:pt idx="13">
                  <c:v>35583</c:v>
                </c:pt>
                <c:pt idx="14">
                  <c:v>35671</c:v>
                </c:pt>
                <c:pt idx="15">
                  <c:v>35948</c:v>
                </c:pt>
                <c:pt idx="16">
                  <c:v>36325.333333333336</c:v>
                </c:pt>
                <c:pt idx="17">
                  <c:v>36690</c:v>
                </c:pt>
                <c:pt idx="18">
                  <c:v>37053.375</c:v>
                </c:pt>
                <c:pt idx="19">
                  <c:v>37424.395833333336</c:v>
                </c:pt>
                <c:pt idx="20">
                  <c:v>37795.34375</c:v>
                </c:pt>
                <c:pt idx="21">
                  <c:v>38155.385416666664</c:v>
                </c:pt>
                <c:pt idx="22">
                  <c:v>38530.635416666664</c:v>
                </c:pt>
                <c:pt idx="23">
                  <c:v>38887.375</c:v>
                </c:pt>
                <c:pt idx="24">
                  <c:v>39258</c:v>
                </c:pt>
                <c:pt idx="25">
                  <c:v>39608</c:v>
                </c:pt>
                <c:pt idx="26">
                  <c:v>39987.34375</c:v>
                </c:pt>
                <c:pt idx="27">
                  <c:v>40357</c:v>
                </c:pt>
                <c:pt idx="28">
                  <c:v>40702.572916666664</c:v>
                </c:pt>
                <c:pt idx="29">
                  <c:v>41071.375</c:v>
                </c:pt>
                <c:pt idx="30">
                  <c:v>41428.583333333336</c:v>
                </c:pt>
                <c:pt idx="31">
                  <c:v>41793.625</c:v>
                </c:pt>
                <c:pt idx="32">
                  <c:v>42163.583333333336</c:v>
                </c:pt>
                <c:pt idx="33">
                  <c:v>42529.59375</c:v>
                </c:pt>
                <c:pt idx="34">
                  <c:v>43831</c:v>
                </c:pt>
              </c:numCache>
            </c:numRef>
          </c:xVal>
          <c:yVal>
            <c:numRef>
              <c:f>'WW "AÖ NÖ Winhöring"'!$C$11:$C$45</c:f>
              <c:numCache>
                <c:formatCode>General</c:formatCode>
                <c:ptCount val="35"/>
                <c:pt idx="1">
                  <c:v>21</c:v>
                </c:pt>
                <c:pt idx="2">
                  <c:v>15.1</c:v>
                </c:pt>
                <c:pt idx="3">
                  <c:v>16.2</c:v>
                </c:pt>
                <c:pt idx="4">
                  <c:v>16.5</c:v>
                </c:pt>
                <c:pt idx="5">
                  <c:v>22</c:v>
                </c:pt>
                <c:pt idx="6">
                  <c:v>16</c:v>
                </c:pt>
                <c:pt idx="7">
                  <c:v>29</c:v>
                </c:pt>
                <c:pt idx="8">
                  <c:v>20</c:v>
                </c:pt>
                <c:pt idx="9">
                  <c:v>23</c:v>
                </c:pt>
                <c:pt idx="10">
                  <c:v>30</c:v>
                </c:pt>
                <c:pt idx="11">
                  <c:v>27</c:v>
                </c:pt>
                <c:pt idx="12">
                  <c:v>17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29</c:v>
                </c:pt>
                <c:pt idx="21">
                  <c:v>29.9</c:v>
                </c:pt>
                <c:pt idx="22">
                  <c:v>32.200000000000003</c:v>
                </c:pt>
                <c:pt idx="23">
                  <c:v>29.4</c:v>
                </c:pt>
                <c:pt idx="24">
                  <c:v>31.6</c:v>
                </c:pt>
                <c:pt idx="25">
                  <c:v>33.1</c:v>
                </c:pt>
                <c:pt idx="26">
                  <c:v>33.200000000000003</c:v>
                </c:pt>
                <c:pt idx="27">
                  <c:v>33.4</c:v>
                </c:pt>
                <c:pt idx="28">
                  <c:v>31.5</c:v>
                </c:pt>
                <c:pt idx="29">
                  <c:v>29.7</c:v>
                </c:pt>
                <c:pt idx="30">
                  <c:v>28.7</c:v>
                </c:pt>
                <c:pt idx="31">
                  <c:v>31.2</c:v>
                </c:pt>
                <c:pt idx="32">
                  <c:v>32.1</c:v>
                </c:pt>
                <c:pt idx="33">
                  <c:v>31.9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D5-4C2A-8225-6060A9CB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93976"/>
        <c:axId val="283687744"/>
      </c:scatterChart>
      <c:valAx>
        <c:axId val="283693976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87744"/>
        <c:crosses val="autoZero"/>
        <c:crossBetween val="midCat"/>
        <c:majorUnit val="3652.5"/>
      </c:valAx>
      <c:valAx>
        <c:axId val="2836877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3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Garching, Brunnen Mauerberg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'Ott-Pall-Diagr'!$B$254:$B$294</c:f>
              <c:numCache>
                <c:formatCode>m/d/yyyy</c:formatCode>
                <c:ptCount val="41"/>
                <c:pt idx="0">
                  <c:v>34106</c:v>
                </c:pt>
                <c:pt idx="1">
                  <c:v>34190</c:v>
                </c:pt>
                <c:pt idx="2">
                  <c:v>34240</c:v>
                </c:pt>
                <c:pt idx="3">
                  <c:v>34303</c:v>
                </c:pt>
                <c:pt idx="4">
                  <c:v>34331</c:v>
                </c:pt>
                <c:pt idx="5">
                  <c:v>34422</c:v>
                </c:pt>
                <c:pt idx="6">
                  <c:v>34437</c:v>
                </c:pt>
                <c:pt idx="7">
                  <c:v>34513</c:v>
                </c:pt>
                <c:pt idx="8">
                  <c:v>34632</c:v>
                </c:pt>
                <c:pt idx="9">
                  <c:v>34730</c:v>
                </c:pt>
                <c:pt idx="10">
                  <c:v>34814</c:v>
                </c:pt>
                <c:pt idx="11">
                  <c:v>34905</c:v>
                </c:pt>
                <c:pt idx="12">
                  <c:v>35031</c:v>
                </c:pt>
                <c:pt idx="13">
                  <c:v>35122</c:v>
                </c:pt>
                <c:pt idx="14">
                  <c:v>35184</c:v>
                </c:pt>
                <c:pt idx="15">
                  <c:v>35304</c:v>
                </c:pt>
                <c:pt idx="16">
                  <c:v>35451</c:v>
                </c:pt>
                <c:pt idx="17">
                  <c:v>35458</c:v>
                </c:pt>
                <c:pt idx="18">
                  <c:v>35542</c:v>
                </c:pt>
                <c:pt idx="19">
                  <c:v>35633</c:v>
                </c:pt>
                <c:pt idx="20">
                  <c:v>35724</c:v>
                </c:pt>
                <c:pt idx="21">
                  <c:v>35822</c:v>
                </c:pt>
                <c:pt idx="22">
                  <c:v>35907</c:v>
                </c:pt>
                <c:pt idx="23">
                  <c:v>35929</c:v>
                </c:pt>
                <c:pt idx="24">
                  <c:v>36095</c:v>
                </c:pt>
                <c:pt idx="25">
                  <c:v>36277</c:v>
                </c:pt>
                <c:pt idx="26">
                  <c:v>36626</c:v>
                </c:pt>
                <c:pt idx="27">
                  <c:v>37011.385416666664</c:v>
                </c:pt>
                <c:pt idx="28">
                  <c:v>37369.552083333336</c:v>
                </c:pt>
                <c:pt idx="29">
                  <c:v>37740.427083333336</c:v>
                </c:pt>
                <c:pt idx="30">
                  <c:v>38104.40625</c:v>
                </c:pt>
                <c:pt idx="31">
                  <c:v>38470.395833333336</c:v>
                </c:pt>
                <c:pt idx="32">
                  <c:v>38834.375</c:v>
                </c:pt>
                <c:pt idx="33">
                  <c:v>39190.350694444445</c:v>
                </c:pt>
                <c:pt idx="34">
                  <c:v>39567</c:v>
                </c:pt>
                <c:pt idx="35">
                  <c:v>40296.53125</c:v>
                </c:pt>
                <c:pt idx="36">
                  <c:v>41023.4375</c:v>
                </c:pt>
                <c:pt idx="37">
                  <c:v>41389.510416666664</c:v>
                </c:pt>
                <c:pt idx="38">
                  <c:v>41758.493055555555</c:v>
                </c:pt>
                <c:pt idx="39">
                  <c:v>42121.423611111109</c:v>
                </c:pt>
                <c:pt idx="40">
                  <c:v>42487.465277777781</c:v>
                </c:pt>
              </c:numCache>
            </c:numRef>
          </c:xVal>
          <c:yVal>
            <c:numRef>
              <c:f>'Ott-Pall-Diagr'!$C$254:$C$294</c:f>
              <c:numCache>
                <c:formatCode>General</c:formatCode>
                <c:ptCount val="41"/>
                <c:pt idx="0">
                  <c:v>37.9</c:v>
                </c:pt>
                <c:pt idx="1">
                  <c:v>37.700000000000003</c:v>
                </c:pt>
                <c:pt idx="2">
                  <c:v>38.799999999999997</c:v>
                </c:pt>
                <c:pt idx="3">
                  <c:v>38.5</c:v>
                </c:pt>
                <c:pt idx="4">
                  <c:v>38.299999999999997</c:v>
                </c:pt>
                <c:pt idx="5">
                  <c:v>38.700000000000003</c:v>
                </c:pt>
                <c:pt idx="6">
                  <c:v>38.299999999999997</c:v>
                </c:pt>
                <c:pt idx="7">
                  <c:v>38.9</c:v>
                </c:pt>
                <c:pt idx="8">
                  <c:v>37.1</c:v>
                </c:pt>
                <c:pt idx="9">
                  <c:v>36.9</c:v>
                </c:pt>
                <c:pt idx="10">
                  <c:v>37.700000000000003</c:v>
                </c:pt>
                <c:pt idx="11">
                  <c:v>39.1</c:v>
                </c:pt>
                <c:pt idx="12">
                  <c:v>38.700000000000003</c:v>
                </c:pt>
                <c:pt idx="13">
                  <c:v>39.4</c:v>
                </c:pt>
                <c:pt idx="14">
                  <c:v>39</c:v>
                </c:pt>
                <c:pt idx="15">
                  <c:v>39.299999999999997</c:v>
                </c:pt>
                <c:pt idx="16">
                  <c:v>39.4</c:v>
                </c:pt>
                <c:pt idx="17">
                  <c:v>39.4</c:v>
                </c:pt>
                <c:pt idx="18">
                  <c:v>38</c:v>
                </c:pt>
                <c:pt idx="19">
                  <c:v>37.700000000000003</c:v>
                </c:pt>
                <c:pt idx="20">
                  <c:v>40</c:v>
                </c:pt>
                <c:pt idx="21">
                  <c:v>40.299999999999997</c:v>
                </c:pt>
                <c:pt idx="22">
                  <c:v>40</c:v>
                </c:pt>
                <c:pt idx="23">
                  <c:v>37.700000000000003</c:v>
                </c:pt>
                <c:pt idx="24">
                  <c:v>40.1</c:v>
                </c:pt>
                <c:pt idx="25">
                  <c:v>37</c:v>
                </c:pt>
                <c:pt idx="26">
                  <c:v>39</c:v>
                </c:pt>
                <c:pt idx="27">
                  <c:v>38</c:v>
                </c:pt>
                <c:pt idx="28">
                  <c:v>40</c:v>
                </c:pt>
                <c:pt idx="29">
                  <c:v>40</c:v>
                </c:pt>
                <c:pt idx="30">
                  <c:v>38</c:v>
                </c:pt>
                <c:pt idx="31">
                  <c:v>39</c:v>
                </c:pt>
                <c:pt idx="32">
                  <c:v>34.9</c:v>
                </c:pt>
                <c:pt idx="33">
                  <c:v>36.5</c:v>
                </c:pt>
                <c:pt idx="34">
                  <c:v>37.299999999999997</c:v>
                </c:pt>
                <c:pt idx="35">
                  <c:v>36.9</c:v>
                </c:pt>
                <c:pt idx="36">
                  <c:v>37.6</c:v>
                </c:pt>
                <c:pt idx="37">
                  <c:v>37.200000000000003</c:v>
                </c:pt>
                <c:pt idx="38">
                  <c:v>38.200000000000003</c:v>
                </c:pt>
                <c:pt idx="39">
                  <c:v>38.5</c:v>
                </c:pt>
                <c:pt idx="40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79-4667-9898-FBA0C838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95632"/>
        <c:axId val="551891696"/>
      </c:scatterChart>
      <c:valAx>
        <c:axId val="551895632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891696"/>
        <c:crosses val="autoZero"/>
        <c:crossBetween val="midCat"/>
        <c:majorUnit val="3652.5"/>
      </c:valAx>
      <c:valAx>
        <c:axId val="55189169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89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Inn-Salzach, AlzgernI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'WZV "Inn-Salzach"'!$B$24:$B$57</c:f>
              <c:numCache>
                <c:formatCode>m/d/yyyy</c:formatCode>
                <c:ptCount val="34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33042</c:v>
                </c:pt>
                <c:pt idx="10">
                  <c:v>34121</c:v>
                </c:pt>
                <c:pt idx="11">
                  <c:v>34498</c:v>
                </c:pt>
                <c:pt idx="12">
                  <c:v>35219</c:v>
                </c:pt>
                <c:pt idx="13">
                  <c:v>35583</c:v>
                </c:pt>
                <c:pt idx="14">
                  <c:v>35671</c:v>
                </c:pt>
                <c:pt idx="15">
                  <c:v>35948</c:v>
                </c:pt>
                <c:pt idx="16">
                  <c:v>36325</c:v>
                </c:pt>
                <c:pt idx="17">
                  <c:v>36690</c:v>
                </c:pt>
                <c:pt idx="18">
                  <c:v>37053</c:v>
                </c:pt>
                <c:pt idx="19">
                  <c:v>37424</c:v>
                </c:pt>
                <c:pt idx="20">
                  <c:v>37795</c:v>
                </c:pt>
                <c:pt idx="21">
                  <c:v>38155</c:v>
                </c:pt>
                <c:pt idx="22">
                  <c:v>38530</c:v>
                </c:pt>
                <c:pt idx="23">
                  <c:v>38887</c:v>
                </c:pt>
                <c:pt idx="24">
                  <c:v>39258</c:v>
                </c:pt>
                <c:pt idx="25">
                  <c:v>39608</c:v>
                </c:pt>
                <c:pt idx="26">
                  <c:v>39987</c:v>
                </c:pt>
                <c:pt idx="27">
                  <c:v>40357</c:v>
                </c:pt>
                <c:pt idx="28">
                  <c:v>40702</c:v>
                </c:pt>
                <c:pt idx="29">
                  <c:v>41071</c:v>
                </c:pt>
                <c:pt idx="30">
                  <c:v>41428</c:v>
                </c:pt>
                <c:pt idx="31">
                  <c:v>41793</c:v>
                </c:pt>
                <c:pt idx="32">
                  <c:v>42163</c:v>
                </c:pt>
                <c:pt idx="33">
                  <c:v>42529</c:v>
                </c:pt>
              </c:numCache>
            </c:numRef>
          </c:xVal>
          <c:yVal>
            <c:numRef>
              <c:f>'WZV "Inn-Salzach"'!$C$24:$C$57</c:f>
              <c:numCache>
                <c:formatCode>General</c:formatCode>
                <c:ptCount val="34"/>
                <c:pt idx="0">
                  <c:v>7.6</c:v>
                </c:pt>
                <c:pt idx="1">
                  <c:v>21</c:v>
                </c:pt>
                <c:pt idx="2">
                  <c:v>15.1</c:v>
                </c:pt>
                <c:pt idx="3">
                  <c:v>16.2</c:v>
                </c:pt>
                <c:pt idx="4">
                  <c:v>16.5</c:v>
                </c:pt>
                <c:pt idx="5">
                  <c:v>22</c:v>
                </c:pt>
                <c:pt idx="6">
                  <c:v>16</c:v>
                </c:pt>
                <c:pt idx="7">
                  <c:v>29</c:v>
                </c:pt>
                <c:pt idx="8">
                  <c:v>20</c:v>
                </c:pt>
                <c:pt idx="9">
                  <c:v>23</c:v>
                </c:pt>
                <c:pt idx="10">
                  <c:v>30</c:v>
                </c:pt>
                <c:pt idx="11">
                  <c:v>27</c:v>
                </c:pt>
                <c:pt idx="12">
                  <c:v>17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29</c:v>
                </c:pt>
                <c:pt idx="21">
                  <c:v>29.9</c:v>
                </c:pt>
                <c:pt idx="22">
                  <c:v>32.200000000000003</c:v>
                </c:pt>
                <c:pt idx="23">
                  <c:v>29.4</c:v>
                </c:pt>
                <c:pt idx="24">
                  <c:v>31.6</c:v>
                </c:pt>
                <c:pt idx="25">
                  <c:v>33.1</c:v>
                </c:pt>
                <c:pt idx="26">
                  <c:v>33.200000000000003</c:v>
                </c:pt>
                <c:pt idx="27">
                  <c:v>33.4</c:v>
                </c:pt>
                <c:pt idx="28">
                  <c:v>31.5</c:v>
                </c:pt>
                <c:pt idx="29">
                  <c:v>29.7</c:v>
                </c:pt>
                <c:pt idx="30">
                  <c:v>28.7</c:v>
                </c:pt>
                <c:pt idx="31">
                  <c:v>31.2</c:v>
                </c:pt>
                <c:pt idx="32">
                  <c:v>32.1</c:v>
                </c:pt>
                <c:pt idx="33">
                  <c:v>31.9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B-4359-9E5C-24A7A7821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54824"/>
        <c:axId val="549047608"/>
      </c:scatterChart>
      <c:valAx>
        <c:axId val="54905482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47608"/>
        <c:crosses val="autoZero"/>
        <c:crossBetween val="midCat"/>
        <c:majorUnit val="3652.5"/>
      </c:valAx>
      <c:valAx>
        <c:axId val="5490476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54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Inn-Salzach,</a:t>
            </a:r>
            <a:r>
              <a:rPr lang="de-DE" baseline="0"/>
              <a:t> Alzgern II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'WZV "Inn-Salzach"'!$B$60:$B$94</c:f>
              <c:numCache>
                <c:formatCode>m/d/yyyy</c:formatCode>
                <c:ptCount val="35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32671</c:v>
                </c:pt>
                <c:pt idx="10">
                  <c:v>33042</c:v>
                </c:pt>
                <c:pt idx="11">
                  <c:v>34121</c:v>
                </c:pt>
                <c:pt idx="12">
                  <c:v>34856</c:v>
                </c:pt>
                <c:pt idx="13">
                  <c:v>35219</c:v>
                </c:pt>
                <c:pt idx="14">
                  <c:v>35583</c:v>
                </c:pt>
                <c:pt idx="15">
                  <c:v>35671</c:v>
                </c:pt>
                <c:pt idx="16">
                  <c:v>35948</c:v>
                </c:pt>
                <c:pt idx="17">
                  <c:v>36325</c:v>
                </c:pt>
                <c:pt idx="18">
                  <c:v>36690</c:v>
                </c:pt>
                <c:pt idx="19">
                  <c:v>37053</c:v>
                </c:pt>
                <c:pt idx="20">
                  <c:v>37424</c:v>
                </c:pt>
                <c:pt idx="21">
                  <c:v>37795</c:v>
                </c:pt>
                <c:pt idx="22">
                  <c:v>38155</c:v>
                </c:pt>
                <c:pt idx="23">
                  <c:v>38530</c:v>
                </c:pt>
                <c:pt idx="24">
                  <c:v>38887</c:v>
                </c:pt>
                <c:pt idx="25">
                  <c:v>39258</c:v>
                </c:pt>
                <c:pt idx="26">
                  <c:v>39608</c:v>
                </c:pt>
                <c:pt idx="27">
                  <c:v>39987</c:v>
                </c:pt>
                <c:pt idx="28">
                  <c:v>40357</c:v>
                </c:pt>
                <c:pt idx="29">
                  <c:v>40702</c:v>
                </c:pt>
                <c:pt idx="30">
                  <c:v>41071</c:v>
                </c:pt>
                <c:pt idx="31">
                  <c:v>41428</c:v>
                </c:pt>
                <c:pt idx="32">
                  <c:v>41793</c:v>
                </c:pt>
                <c:pt idx="33">
                  <c:v>42163</c:v>
                </c:pt>
                <c:pt idx="34">
                  <c:v>42529</c:v>
                </c:pt>
              </c:numCache>
            </c:numRef>
          </c:xVal>
          <c:yVal>
            <c:numRef>
              <c:f>'WZV "Inn-Salzach"'!$C$60:$C$94</c:f>
              <c:numCache>
                <c:formatCode>General</c:formatCode>
                <c:ptCount val="35"/>
                <c:pt idx="0">
                  <c:v>18.8</c:v>
                </c:pt>
                <c:pt idx="1">
                  <c:v>13.6</c:v>
                </c:pt>
                <c:pt idx="2">
                  <c:v>22.3</c:v>
                </c:pt>
                <c:pt idx="3">
                  <c:v>27</c:v>
                </c:pt>
                <c:pt idx="4">
                  <c:v>31.2</c:v>
                </c:pt>
                <c:pt idx="5">
                  <c:v>32</c:v>
                </c:pt>
                <c:pt idx="6">
                  <c:v>29</c:v>
                </c:pt>
                <c:pt idx="7">
                  <c:v>24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31</c:v>
                </c:pt>
                <c:pt idx="16">
                  <c:v>34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31</c:v>
                </c:pt>
                <c:pt idx="21">
                  <c:v>31</c:v>
                </c:pt>
                <c:pt idx="22">
                  <c:v>33.299999999999997</c:v>
                </c:pt>
                <c:pt idx="23">
                  <c:v>34.4</c:v>
                </c:pt>
                <c:pt idx="24">
                  <c:v>32.4</c:v>
                </c:pt>
                <c:pt idx="25">
                  <c:v>33.799999999999997</c:v>
                </c:pt>
                <c:pt idx="26">
                  <c:v>36.200000000000003</c:v>
                </c:pt>
                <c:pt idx="27">
                  <c:v>36.1</c:v>
                </c:pt>
                <c:pt idx="28">
                  <c:v>34.299999999999997</c:v>
                </c:pt>
                <c:pt idx="29">
                  <c:v>32.6</c:v>
                </c:pt>
                <c:pt idx="30">
                  <c:v>31.3</c:v>
                </c:pt>
                <c:pt idx="31">
                  <c:v>31.5</c:v>
                </c:pt>
                <c:pt idx="32">
                  <c:v>31.9</c:v>
                </c:pt>
                <c:pt idx="33">
                  <c:v>32.4</c:v>
                </c:pt>
                <c:pt idx="3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84-43DE-8013-000723751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70176"/>
        <c:axId val="548671816"/>
      </c:scatterChart>
      <c:valAx>
        <c:axId val="54867017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71816"/>
        <c:crosses val="autoZero"/>
        <c:crossBetween val="midCat"/>
        <c:majorUnit val="3652.5"/>
      </c:valAx>
      <c:valAx>
        <c:axId val="548671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7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Inn-Salzach, AlzgernI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'WZV "Inn-Salzach"'!$B$24:$B$57</c:f>
              <c:numCache>
                <c:formatCode>m/d/yyyy</c:formatCode>
                <c:ptCount val="34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33042</c:v>
                </c:pt>
                <c:pt idx="10">
                  <c:v>34121</c:v>
                </c:pt>
                <c:pt idx="11">
                  <c:v>34498</c:v>
                </c:pt>
                <c:pt idx="12">
                  <c:v>35219</c:v>
                </c:pt>
                <c:pt idx="13">
                  <c:v>35583</c:v>
                </c:pt>
                <c:pt idx="14">
                  <c:v>35671</c:v>
                </c:pt>
                <c:pt idx="15">
                  <c:v>35948</c:v>
                </c:pt>
                <c:pt idx="16">
                  <c:v>36325</c:v>
                </c:pt>
                <c:pt idx="17">
                  <c:v>36690</c:v>
                </c:pt>
                <c:pt idx="18">
                  <c:v>37053</c:v>
                </c:pt>
                <c:pt idx="19">
                  <c:v>37424</c:v>
                </c:pt>
                <c:pt idx="20">
                  <c:v>37795</c:v>
                </c:pt>
                <c:pt idx="21">
                  <c:v>38155</c:v>
                </c:pt>
                <c:pt idx="22">
                  <c:v>38530</c:v>
                </c:pt>
                <c:pt idx="23">
                  <c:v>38887</c:v>
                </c:pt>
                <c:pt idx="24">
                  <c:v>39258</c:v>
                </c:pt>
                <c:pt idx="25">
                  <c:v>39608</c:v>
                </c:pt>
                <c:pt idx="26">
                  <c:v>39987</c:v>
                </c:pt>
                <c:pt idx="27">
                  <c:v>40357</c:v>
                </c:pt>
                <c:pt idx="28">
                  <c:v>40702</c:v>
                </c:pt>
                <c:pt idx="29">
                  <c:v>41071</c:v>
                </c:pt>
                <c:pt idx="30">
                  <c:v>41428</c:v>
                </c:pt>
                <c:pt idx="31">
                  <c:v>41793</c:v>
                </c:pt>
                <c:pt idx="32">
                  <c:v>42163</c:v>
                </c:pt>
                <c:pt idx="33">
                  <c:v>42529</c:v>
                </c:pt>
              </c:numCache>
            </c:numRef>
          </c:xVal>
          <c:yVal>
            <c:numRef>
              <c:f>'WZV "Inn-Salzach"'!$C$24:$C$57</c:f>
              <c:numCache>
                <c:formatCode>General</c:formatCode>
                <c:ptCount val="34"/>
                <c:pt idx="0">
                  <c:v>7.6</c:v>
                </c:pt>
                <c:pt idx="1">
                  <c:v>21</c:v>
                </c:pt>
                <c:pt idx="2">
                  <c:v>15.1</c:v>
                </c:pt>
                <c:pt idx="3">
                  <c:v>16.2</c:v>
                </c:pt>
                <c:pt idx="4">
                  <c:v>16.5</c:v>
                </c:pt>
                <c:pt idx="5">
                  <c:v>22</c:v>
                </c:pt>
                <c:pt idx="6">
                  <c:v>16</c:v>
                </c:pt>
                <c:pt idx="7">
                  <c:v>29</c:v>
                </c:pt>
                <c:pt idx="8">
                  <c:v>20</c:v>
                </c:pt>
                <c:pt idx="9">
                  <c:v>23</c:v>
                </c:pt>
                <c:pt idx="10">
                  <c:v>30</c:v>
                </c:pt>
                <c:pt idx="11">
                  <c:v>27</c:v>
                </c:pt>
                <c:pt idx="12">
                  <c:v>17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29</c:v>
                </c:pt>
                <c:pt idx="21">
                  <c:v>29.9</c:v>
                </c:pt>
                <c:pt idx="22">
                  <c:v>32.200000000000003</c:v>
                </c:pt>
                <c:pt idx="23">
                  <c:v>29.4</c:v>
                </c:pt>
                <c:pt idx="24">
                  <c:v>31.6</c:v>
                </c:pt>
                <c:pt idx="25">
                  <c:v>33.1</c:v>
                </c:pt>
                <c:pt idx="26">
                  <c:v>33.200000000000003</c:v>
                </c:pt>
                <c:pt idx="27">
                  <c:v>33.4</c:v>
                </c:pt>
                <c:pt idx="28">
                  <c:v>31.5</c:v>
                </c:pt>
                <c:pt idx="29">
                  <c:v>29.7</c:v>
                </c:pt>
                <c:pt idx="30">
                  <c:v>28.7</c:v>
                </c:pt>
                <c:pt idx="31">
                  <c:v>31.2</c:v>
                </c:pt>
                <c:pt idx="32">
                  <c:v>32.1</c:v>
                </c:pt>
                <c:pt idx="33">
                  <c:v>31.9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BC-40A0-9910-5C8C93765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54824"/>
        <c:axId val="549047608"/>
      </c:scatterChart>
      <c:valAx>
        <c:axId val="549054824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47608"/>
        <c:crosses val="autoZero"/>
        <c:crossBetween val="midCat"/>
        <c:majorUnit val="3652.5"/>
      </c:valAx>
      <c:valAx>
        <c:axId val="5490476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54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Inn-Salzach,</a:t>
            </a:r>
            <a:r>
              <a:rPr lang="de-DE" baseline="0"/>
              <a:t> Alzgern II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'WZV "Inn-Salzach"'!$B$60:$B$94</c:f>
              <c:numCache>
                <c:formatCode>m/d/yyyy</c:formatCode>
                <c:ptCount val="35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32671</c:v>
                </c:pt>
                <c:pt idx="10">
                  <c:v>33042</c:v>
                </c:pt>
                <c:pt idx="11">
                  <c:v>34121</c:v>
                </c:pt>
                <c:pt idx="12">
                  <c:v>34856</c:v>
                </c:pt>
                <c:pt idx="13">
                  <c:v>35219</c:v>
                </c:pt>
                <c:pt idx="14">
                  <c:v>35583</c:v>
                </c:pt>
                <c:pt idx="15">
                  <c:v>35671</c:v>
                </c:pt>
                <c:pt idx="16">
                  <c:v>35948</c:v>
                </c:pt>
                <c:pt idx="17">
                  <c:v>36325</c:v>
                </c:pt>
                <c:pt idx="18">
                  <c:v>36690</c:v>
                </c:pt>
                <c:pt idx="19">
                  <c:v>37053</c:v>
                </c:pt>
                <c:pt idx="20">
                  <c:v>37424</c:v>
                </c:pt>
                <c:pt idx="21">
                  <c:v>37795</c:v>
                </c:pt>
                <c:pt idx="22">
                  <c:v>38155</c:v>
                </c:pt>
                <c:pt idx="23">
                  <c:v>38530</c:v>
                </c:pt>
                <c:pt idx="24">
                  <c:v>38887</c:v>
                </c:pt>
                <c:pt idx="25">
                  <c:v>39258</c:v>
                </c:pt>
                <c:pt idx="26">
                  <c:v>39608</c:v>
                </c:pt>
                <c:pt idx="27">
                  <c:v>39987</c:v>
                </c:pt>
                <c:pt idx="28">
                  <c:v>40357</c:v>
                </c:pt>
                <c:pt idx="29">
                  <c:v>40702</c:v>
                </c:pt>
                <c:pt idx="30">
                  <c:v>41071</c:v>
                </c:pt>
                <c:pt idx="31">
                  <c:v>41428</c:v>
                </c:pt>
                <c:pt idx="32">
                  <c:v>41793</c:v>
                </c:pt>
                <c:pt idx="33">
                  <c:v>42163</c:v>
                </c:pt>
                <c:pt idx="34">
                  <c:v>42529</c:v>
                </c:pt>
              </c:numCache>
            </c:numRef>
          </c:xVal>
          <c:yVal>
            <c:numRef>
              <c:f>'WZV "Inn-Salzach"'!$C$60:$C$94</c:f>
              <c:numCache>
                <c:formatCode>General</c:formatCode>
                <c:ptCount val="35"/>
                <c:pt idx="0">
                  <c:v>18.8</c:v>
                </c:pt>
                <c:pt idx="1">
                  <c:v>13.6</c:v>
                </c:pt>
                <c:pt idx="2">
                  <c:v>22.3</c:v>
                </c:pt>
                <c:pt idx="3">
                  <c:v>27</c:v>
                </c:pt>
                <c:pt idx="4">
                  <c:v>31.2</c:v>
                </c:pt>
                <c:pt idx="5">
                  <c:v>32</c:v>
                </c:pt>
                <c:pt idx="6">
                  <c:v>29</c:v>
                </c:pt>
                <c:pt idx="7">
                  <c:v>24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31</c:v>
                </c:pt>
                <c:pt idx="16">
                  <c:v>34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31</c:v>
                </c:pt>
                <c:pt idx="21">
                  <c:v>31</c:v>
                </c:pt>
                <c:pt idx="22">
                  <c:v>33.299999999999997</c:v>
                </c:pt>
                <c:pt idx="23">
                  <c:v>34.4</c:v>
                </c:pt>
                <c:pt idx="24">
                  <c:v>32.4</c:v>
                </c:pt>
                <c:pt idx="25">
                  <c:v>33.799999999999997</c:v>
                </c:pt>
                <c:pt idx="26">
                  <c:v>36.200000000000003</c:v>
                </c:pt>
                <c:pt idx="27">
                  <c:v>36.1</c:v>
                </c:pt>
                <c:pt idx="28">
                  <c:v>34.299999999999997</c:v>
                </c:pt>
                <c:pt idx="29">
                  <c:v>32.6</c:v>
                </c:pt>
                <c:pt idx="30">
                  <c:v>31.3</c:v>
                </c:pt>
                <c:pt idx="31">
                  <c:v>31.5</c:v>
                </c:pt>
                <c:pt idx="32">
                  <c:v>31.9</c:v>
                </c:pt>
                <c:pt idx="33">
                  <c:v>32.4</c:v>
                </c:pt>
                <c:pt idx="3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68-40F3-8980-C87D3D5C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70176"/>
        <c:axId val="548671816"/>
      </c:scatterChart>
      <c:valAx>
        <c:axId val="548670176"/>
        <c:scaling>
          <c:orientation val="minMax"/>
          <c:max val="43832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71816"/>
        <c:crosses val="autoZero"/>
        <c:crossBetween val="midCat"/>
        <c:majorUnit val="3652.5"/>
      </c:valAx>
      <c:valAx>
        <c:axId val="548671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7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Alzgern, Br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Winhöring"'!$B$47:$B$81</c:f>
              <c:numCache>
                <c:formatCode>m/d/yyyy</c:formatCode>
                <c:ptCount val="35"/>
                <c:pt idx="0">
                  <c:v>29360</c:v>
                </c:pt>
                <c:pt idx="1">
                  <c:v>29725</c:v>
                </c:pt>
                <c:pt idx="2">
                  <c:v>30074</c:v>
                </c:pt>
                <c:pt idx="3">
                  <c:v>30361</c:v>
                </c:pt>
                <c:pt idx="4">
                  <c:v>30809</c:v>
                </c:pt>
                <c:pt idx="5">
                  <c:v>31196</c:v>
                </c:pt>
                <c:pt idx="6">
                  <c:v>31538</c:v>
                </c:pt>
                <c:pt idx="7">
                  <c:v>31908</c:v>
                </c:pt>
                <c:pt idx="8">
                  <c:v>32300</c:v>
                </c:pt>
                <c:pt idx="9">
                  <c:v>32671</c:v>
                </c:pt>
                <c:pt idx="10">
                  <c:v>33042</c:v>
                </c:pt>
                <c:pt idx="11">
                  <c:v>34121</c:v>
                </c:pt>
                <c:pt idx="12">
                  <c:v>34856</c:v>
                </c:pt>
                <c:pt idx="13">
                  <c:v>35219</c:v>
                </c:pt>
                <c:pt idx="14">
                  <c:v>35583</c:v>
                </c:pt>
                <c:pt idx="15">
                  <c:v>35671</c:v>
                </c:pt>
                <c:pt idx="16">
                  <c:v>35948</c:v>
                </c:pt>
                <c:pt idx="17">
                  <c:v>36325</c:v>
                </c:pt>
                <c:pt idx="18">
                  <c:v>36690</c:v>
                </c:pt>
                <c:pt idx="19">
                  <c:v>37053</c:v>
                </c:pt>
                <c:pt idx="20">
                  <c:v>37424</c:v>
                </c:pt>
                <c:pt idx="21">
                  <c:v>37795</c:v>
                </c:pt>
                <c:pt idx="22">
                  <c:v>38155</c:v>
                </c:pt>
                <c:pt idx="23">
                  <c:v>38530</c:v>
                </c:pt>
                <c:pt idx="24">
                  <c:v>38887</c:v>
                </c:pt>
                <c:pt idx="25">
                  <c:v>39258</c:v>
                </c:pt>
                <c:pt idx="26">
                  <c:v>39608</c:v>
                </c:pt>
                <c:pt idx="27">
                  <c:v>39987</c:v>
                </c:pt>
                <c:pt idx="28">
                  <c:v>40357</c:v>
                </c:pt>
                <c:pt idx="29">
                  <c:v>40702</c:v>
                </c:pt>
                <c:pt idx="30">
                  <c:v>41071</c:v>
                </c:pt>
                <c:pt idx="31">
                  <c:v>41428</c:v>
                </c:pt>
                <c:pt idx="32">
                  <c:v>41793</c:v>
                </c:pt>
                <c:pt idx="33">
                  <c:v>42163</c:v>
                </c:pt>
                <c:pt idx="34">
                  <c:v>42529</c:v>
                </c:pt>
              </c:numCache>
            </c:numRef>
          </c:xVal>
          <c:yVal>
            <c:numRef>
              <c:f>'WW "AÖ NÖ Winhöring"'!$C$47:$C$81</c:f>
              <c:numCache>
                <c:formatCode>0</c:formatCode>
                <c:ptCount val="35"/>
                <c:pt idx="0">
                  <c:v>18.8</c:v>
                </c:pt>
                <c:pt idx="1">
                  <c:v>13.6</c:v>
                </c:pt>
                <c:pt idx="2">
                  <c:v>22.3</c:v>
                </c:pt>
                <c:pt idx="3">
                  <c:v>27</c:v>
                </c:pt>
                <c:pt idx="4">
                  <c:v>31.2</c:v>
                </c:pt>
                <c:pt idx="5">
                  <c:v>32</c:v>
                </c:pt>
                <c:pt idx="6">
                  <c:v>29</c:v>
                </c:pt>
                <c:pt idx="7">
                  <c:v>24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33</c:v>
                </c:pt>
                <c:pt idx="12">
                  <c:v>32</c:v>
                </c:pt>
                <c:pt idx="13">
                  <c:v>33</c:v>
                </c:pt>
                <c:pt idx="14">
                  <c:v>35</c:v>
                </c:pt>
                <c:pt idx="15">
                  <c:v>31</c:v>
                </c:pt>
                <c:pt idx="16">
                  <c:v>34</c:v>
                </c:pt>
                <c:pt idx="17">
                  <c:v>32</c:v>
                </c:pt>
                <c:pt idx="18">
                  <c:v>34</c:v>
                </c:pt>
                <c:pt idx="19">
                  <c:v>33</c:v>
                </c:pt>
                <c:pt idx="20">
                  <c:v>31</c:v>
                </c:pt>
                <c:pt idx="21">
                  <c:v>31</c:v>
                </c:pt>
                <c:pt idx="22">
                  <c:v>33.299999999999997</c:v>
                </c:pt>
                <c:pt idx="23">
                  <c:v>34.4</c:v>
                </c:pt>
                <c:pt idx="24">
                  <c:v>32.4</c:v>
                </c:pt>
                <c:pt idx="25">
                  <c:v>33.799999999999997</c:v>
                </c:pt>
                <c:pt idx="26">
                  <c:v>36.200000000000003</c:v>
                </c:pt>
                <c:pt idx="27">
                  <c:v>36.1</c:v>
                </c:pt>
                <c:pt idx="28">
                  <c:v>34.299999999999997</c:v>
                </c:pt>
                <c:pt idx="29">
                  <c:v>32.6</c:v>
                </c:pt>
                <c:pt idx="30">
                  <c:v>31.3</c:v>
                </c:pt>
                <c:pt idx="31">
                  <c:v>31.5</c:v>
                </c:pt>
                <c:pt idx="32">
                  <c:v>31.9</c:v>
                </c:pt>
                <c:pt idx="33">
                  <c:v>32.4</c:v>
                </c:pt>
                <c:pt idx="3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0D-4724-B9D2-96ADC7EF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99880"/>
        <c:axId val="283703816"/>
      </c:scatterChart>
      <c:valAx>
        <c:axId val="283699880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703816"/>
        <c:crosses val="autoZero"/>
        <c:crossBetween val="midCat"/>
        <c:majorUnit val="3652.5"/>
      </c:valAx>
      <c:valAx>
        <c:axId val="283703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9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Neuötting, Br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Winhöring"'!$B$84:$B$108</c:f>
              <c:numCache>
                <c:formatCode>m/d/yyyy</c:formatCode>
                <c:ptCount val="25"/>
                <c:pt idx="0">
                  <c:v>32937</c:v>
                </c:pt>
                <c:pt idx="1">
                  <c:v>33315</c:v>
                </c:pt>
                <c:pt idx="2">
                  <c:v>33707</c:v>
                </c:pt>
                <c:pt idx="3">
                  <c:v>34393</c:v>
                </c:pt>
                <c:pt idx="4">
                  <c:v>34743</c:v>
                </c:pt>
                <c:pt idx="5">
                  <c:v>35460</c:v>
                </c:pt>
                <c:pt idx="6">
                  <c:v>35822</c:v>
                </c:pt>
                <c:pt idx="7">
                  <c:v>36194.96875</c:v>
                </c:pt>
                <c:pt idx="8">
                  <c:v>36550.03125</c:v>
                </c:pt>
                <c:pt idx="9">
                  <c:v>36917.03125</c:v>
                </c:pt>
                <c:pt idx="10">
                  <c:v>37285.552083333336</c:v>
                </c:pt>
                <c:pt idx="11">
                  <c:v>37642.645833333336</c:v>
                </c:pt>
                <c:pt idx="12">
                  <c:v>38014.458333333336</c:v>
                </c:pt>
                <c:pt idx="13">
                  <c:v>38378.416666666664</c:v>
                </c:pt>
                <c:pt idx="14">
                  <c:v>38741.427083333336</c:v>
                </c:pt>
                <c:pt idx="15">
                  <c:v>39099.000694444447</c:v>
                </c:pt>
                <c:pt idx="16">
                  <c:v>39471.395833333336</c:v>
                </c:pt>
                <c:pt idx="17">
                  <c:v>39840.375</c:v>
                </c:pt>
                <c:pt idx="18">
                  <c:v>40205.399305555555</c:v>
                </c:pt>
                <c:pt idx="19">
                  <c:v>40569.409722222219</c:v>
                </c:pt>
                <c:pt idx="20">
                  <c:v>40946.565972222219</c:v>
                </c:pt>
                <c:pt idx="21">
                  <c:v>41297.451388888891</c:v>
                </c:pt>
                <c:pt idx="22">
                  <c:v>41675.368055555555</c:v>
                </c:pt>
                <c:pt idx="23">
                  <c:v>42033.385416666664</c:v>
                </c:pt>
                <c:pt idx="24">
                  <c:v>42402.385416666664</c:v>
                </c:pt>
              </c:numCache>
            </c:numRef>
          </c:xVal>
          <c:yVal>
            <c:numRef>
              <c:f>'WW "AÖ NÖ Winhöring"'!$C$84:$C$108</c:f>
              <c:numCache>
                <c:formatCode>0</c:formatCode>
                <c:ptCount val="2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16</c:v>
                </c:pt>
                <c:pt idx="14">
                  <c:v>14.6</c:v>
                </c:pt>
                <c:pt idx="15">
                  <c:v>19.899999999999999</c:v>
                </c:pt>
                <c:pt idx="16">
                  <c:v>17</c:v>
                </c:pt>
                <c:pt idx="17">
                  <c:v>18.3</c:v>
                </c:pt>
                <c:pt idx="18">
                  <c:v>22.5</c:v>
                </c:pt>
                <c:pt idx="19">
                  <c:v>22.9</c:v>
                </c:pt>
                <c:pt idx="20">
                  <c:v>20</c:v>
                </c:pt>
                <c:pt idx="21">
                  <c:v>18.600000000000001</c:v>
                </c:pt>
                <c:pt idx="22">
                  <c:v>18.7</c:v>
                </c:pt>
                <c:pt idx="23">
                  <c:v>19.8</c:v>
                </c:pt>
                <c:pt idx="24">
                  <c:v>18.8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50-41E0-B757-063BE86C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02832"/>
        <c:axId val="283698240"/>
      </c:scatterChart>
      <c:valAx>
        <c:axId val="283702832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698240"/>
        <c:crosses val="autoZero"/>
        <c:crossBetween val="midCat"/>
        <c:majorUnit val="3652.5"/>
      </c:valAx>
      <c:valAx>
        <c:axId val="28369824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70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Neuötting, Br 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'WW "AÖ NÖ Winhöring"'!$B$111:$B$135</c:f>
              <c:numCache>
                <c:formatCode>m/d/yyyy</c:formatCode>
                <c:ptCount val="25"/>
                <c:pt idx="0">
                  <c:v>33739</c:v>
                </c:pt>
                <c:pt idx="1">
                  <c:v>34043</c:v>
                </c:pt>
                <c:pt idx="2">
                  <c:v>34393</c:v>
                </c:pt>
                <c:pt idx="3">
                  <c:v>34743</c:v>
                </c:pt>
                <c:pt idx="4">
                  <c:v>35121</c:v>
                </c:pt>
                <c:pt idx="5">
                  <c:v>35460</c:v>
                </c:pt>
                <c:pt idx="6">
                  <c:v>35822</c:v>
                </c:pt>
                <c:pt idx="7">
                  <c:v>36194.989583333336</c:v>
                </c:pt>
                <c:pt idx="8">
                  <c:v>36550.010416666664</c:v>
                </c:pt>
                <c:pt idx="9">
                  <c:v>36917.010416666664</c:v>
                </c:pt>
                <c:pt idx="10">
                  <c:v>37286.5625</c:v>
                </c:pt>
                <c:pt idx="11">
                  <c:v>37642.625</c:v>
                </c:pt>
                <c:pt idx="12">
                  <c:v>38014.472222222219</c:v>
                </c:pt>
                <c:pt idx="13">
                  <c:v>38378.430555555555</c:v>
                </c:pt>
                <c:pt idx="14">
                  <c:v>38741.409722222219</c:v>
                </c:pt>
                <c:pt idx="15">
                  <c:v>39099.406944444447</c:v>
                </c:pt>
                <c:pt idx="16">
                  <c:v>39471.413194444445</c:v>
                </c:pt>
                <c:pt idx="17">
                  <c:v>39840.388888888891</c:v>
                </c:pt>
                <c:pt idx="18">
                  <c:v>40205.413194444445</c:v>
                </c:pt>
                <c:pt idx="19">
                  <c:v>40569.395833333336</c:v>
                </c:pt>
                <c:pt idx="20">
                  <c:v>40946.548611111109</c:v>
                </c:pt>
                <c:pt idx="21">
                  <c:v>41297</c:v>
                </c:pt>
                <c:pt idx="22">
                  <c:v>41675.381944444445</c:v>
                </c:pt>
                <c:pt idx="23">
                  <c:v>42033.399305555555</c:v>
                </c:pt>
                <c:pt idx="24">
                  <c:v>42402.371527777781</c:v>
                </c:pt>
              </c:numCache>
            </c:numRef>
          </c:xVal>
          <c:yVal>
            <c:numRef>
              <c:f>'WW "AÖ NÖ Winhöring"'!$C$111:$C$135</c:f>
              <c:numCache>
                <c:formatCode>0</c:formatCode>
                <c:ptCount val="25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28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28</c:v>
                </c:pt>
                <c:pt idx="14">
                  <c:v>28.7</c:v>
                </c:pt>
                <c:pt idx="15">
                  <c:v>31.2</c:v>
                </c:pt>
                <c:pt idx="16">
                  <c:v>40.9</c:v>
                </c:pt>
                <c:pt idx="17">
                  <c:v>33.9</c:v>
                </c:pt>
                <c:pt idx="18">
                  <c:v>35.6</c:v>
                </c:pt>
                <c:pt idx="19">
                  <c:v>35.799999999999997</c:v>
                </c:pt>
                <c:pt idx="20">
                  <c:v>32.5</c:v>
                </c:pt>
                <c:pt idx="21">
                  <c:v>33.700000000000003</c:v>
                </c:pt>
                <c:pt idx="22">
                  <c:v>30.3</c:v>
                </c:pt>
                <c:pt idx="23">
                  <c:v>32.1</c:v>
                </c:pt>
                <c:pt idx="24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7-4CE4-A0C4-776BE568E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20272"/>
        <c:axId val="283120928"/>
      </c:scatterChart>
      <c:valAx>
        <c:axId val="283120272"/>
        <c:scaling>
          <c:orientation val="minMax"/>
          <c:max val="43831"/>
          <c:min val="255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120928"/>
        <c:crosses val="autoZero"/>
        <c:crossBetween val="midCat"/>
      </c:valAx>
      <c:valAx>
        <c:axId val="2831209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12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Burghausen, Marienberg, Horizontalbrunnen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Burghausen!$D$252:$D$331</c:f>
              <c:numCache>
                <c:formatCode>General</c:formatCode>
                <c:ptCount val="80"/>
              </c:numCache>
            </c:numRef>
          </c:xVal>
          <c:yVal>
            <c:numRef>
              <c:f>Burghausen!$C$252:$C$331</c:f>
              <c:numCache>
                <c:formatCode>General</c:formatCode>
                <c:ptCount val="80"/>
                <c:pt idx="0">
                  <c:v>32.700000000000003</c:v>
                </c:pt>
                <c:pt idx="1">
                  <c:v>35.4</c:v>
                </c:pt>
                <c:pt idx="2">
                  <c:v>33.6</c:v>
                </c:pt>
                <c:pt idx="3">
                  <c:v>33.299999999999997</c:v>
                </c:pt>
                <c:pt idx="4">
                  <c:v>36.6</c:v>
                </c:pt>
                <c:pt idx="5">
                  <c:v>38.4</c:v>
                </c:pt>
                <c:pt idx="6">
                  <c:v>36.299999999999997</c:v>
                </c:pt>
                <c:pt idx="7">
                  <c:v>35.200000000000003</c:v>
                </c:pt>
                <c:pt idx="8">
                  <c:v>35.6</c:v>
                </c:pt>
                <c:pt idx="9">
                  <c:v>35.6</c:v>
                </c:pt>
                <c:pt idx="10">
                  <c:v>42.3</c:v>
                </c:pt>
                <c:pt idx="11">
                  <c:v>40</c:v>
                </c:pt>
                <c:pt idx="12">
                  <c:v>39.6</c:v>
                </c:pt>
                <c:pt idx="13">
                  <c:v>37.299999999999997</c:v>
                </c:pt>
                <c:pt idx="14">
                  <c:v>38.5</c:v>
                </c:pt>
                <c:pt idx="15">
                  <c:v>38.1</c:v>
                </c:pt>
                <c:pt idx="16">
                  <c:v>39.1</c:v>
                </c:pt>
                <c:pt idx="17">
                  <c:v>42.8</c:v>
                </c:pt>
                <c:pt idx="18">
                  <c:v>38.299999999999997</c:v>
                </c:pt>
                <c:pt idx="19">
                  <c:v>38.5</c:v>
                </c:pt>
                <c:pt idx="20">
                  <c:v>38.1</c:v>
                </c:pt>
                <c:pt idx="21">
                  <c:v>38.1</c:v>
                </c:pt>
                <c:pt idx="22">
                  <c:v>38.1</c:v>
                </c:pt>
                <c:pt idx="23">
                  <c:v>37.799999999999997</c:v>
                </c:pt>
                <c:pt idx="24">
                  <c:v>37.6</c:v>
                </c:pt>
                <c:pt idx="25">
                  <c:v>38.9</c:v>
                </c:pt>
                <c:pt idx="26">
                  <c:v>38.299999999999997</c:v>
                </c:pt>
                <c:pt idx="27">
                  <c:v>37.6</c:v>
                </c:pt>
                <c:pt idx="28">
                  <c:v>38.299999999999997</c:v>
                </c:pt>
                <c:pt idx="29">
                  <c:v>38.200000000000003</c:v>
                </c:pt>
                <c:pt idx="30">
                  <c:v>37.799999999999997</c:v>
                </c:pt>
                <c:pt idx="31">
                  <c:v>38.4</c:v>
                </c:pt>
                <c:pt idx="32">
                  <c:v>34.6</c:v>
                </c:pt>
                <c:pt idx="33">
                  <c:v>37.799999999999997</c:v>
                </c:pt>
                <c:pt idx="34">
                  <c:v>37.799999999999997</c:v>
                </c:pt>
                <c:pt idx="35">
                  <c:v>38.6</c:v>
                </c:pt>
                <c:pt idx="36">
                  <c:v>38</c:v>
                </c:pt>
                <c:pt idx="37">
                  <c:v>39.700000000000003</c:v>
                </c:pt>
                <c:pt idx="38">
                  <c:v>38.5</c:v>
                </c:pt>
                <c:pt idx="39">
                  <c:v>38.1</c:v>
                </c:pt>
                <c:pt idx="40">
                  <c:v>38.200000000000003</c:v>
                </c:pt>
                <c:pt idx="41">
                  <c:v>39</c:v>
                </c:pt>
                <c:pt idx="42">
                  <c:v>39.700000000000003</c:v>
                </c:pt>
                <c:pt idx="43">
                  <c:v>29.9</c:v>
                </c:pt>
                <c:pt idx="44">
                  <c:v>40.4</c:v>
                </c:pt>
                <c:pt idx="45">
                  <c:v>39.6</c:v>
                </c:pt>
                <c:pt idx="46">
                  <c:v>39.700000000000003</c:v>
                </c:pt>
                <c:pt idx="47">
                  <c:v>40.1</c:v>
                </c:pt>
                <c:pt idx="48">
                  <c:v>39.700000000000003</c:v>
                </c:pt>
                <c:pt idx="49">
                  <c:v>39.9</c:v>
                </c:pt>
                <c:pt idx="50">
                  <c:v>40</c:v>
                </c:pt>
                <c:pt idx="51">
                  <c:v>41.2</c:v>
                </c:pt>
                <c:pt idx="52">
                  <c:v>38.700000000000003</c:v>
                </c:pt>
                <c:pt idx="53">
                  <c:v>40.6</c:v>
                </c:pt>
                <c:pt idx="54">
                  <c:v>38.6</c:v>
                </c:pt>
                <c:pt idx="55">
                  <c:v>38.799999999999997</c:v>
                </c:pt>
                <c:pt idx="56">
                  <c:v>40.5</c:v>
                </c:pt>
                <c:pt idx="57">
                  <c:v>38.299999999999997</c:v>
                </c:pt>
                <c:pt idx="58">
                  <c:v>41</c:v>
                </c:pt>
                <c:pt idx="59">
                  <c:v>40.299999999999997</c:v>
                </c:pt>
                <c:pt idx="60">
                  <c:v>42</c:v>
                </c:pt>
                <c:pt idx="61">
                  <c:v>40.299999999999997</c:v>
                </c:pt>
                <c:pt idx="62">
                  <c:v>41.3</c:v>
                </c:pt>
                <c:pt idx="63">
                  <c:v>38.5</c:v>
                </c:pt>
                <c:pt idx="64">
                  <c:v>41.8</c:v>
                </c:pt>
                <c:pt idx="65">
                  <c:v>41.6</c:v>
                </c:pt>
                <c:pt idx="66">
                  <c:v>40.200000000000003</c:v>
                </c:pt>
                <c:pt idx="67">
                  <c:v>41.5</c:v>
                </c:pt>
                <c:pt idx="68">
                  <c:v>42.3</c:v>
                </c:pt>
                <c:pt idx="69">
                  <c:v>42.1</c:v>
                </c:pt>
                <c:pt idx="70">
                  <c:v>42.2</c:v>
                </c:pt>
                <c:pt idx="71">
                  <c:v>41.3</c:v>
                </c:pt>
                <c:pt idx="72">
                  <c:v>42.4</c:v>
                </c:pt>
                <c:pt idx="73">
                  <c:v>41.5</c:v>
                </c:pt>
                <c:pt idx="74">
                  <c:v>44.1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42.3</c:v>
                </c:pt>
                <c:pt idx="78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BF-4D95-919F-8B7A7C80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53480"/>
        <c:axId val="424955120"/>
      </c:scatterChart>
      <c:valAx>
        <c:axId val="424953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955120"/>
        <c:crosses val="autoZero"/>
        <c:crossBetween val="midCat"/>
      </c:valAx>
      <c:valAx>
        <c:axId val="42495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4953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142875</xdr:rowOff>
    </xdr:from>
    <xdr:to>
      <xdr:col>10</xdr:col>
      <xdr:colOff>0</xdr:colOff>
      <xdr:row>20</xdr:row>
      <xdr:rowOff>28575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2E75F3FF-BCDA-4A40-967E-C4B6B198E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</xdr:colOff>
      <xdr:row>22</xdr:row>
      <xdr:rowOff>85725</xdr:rowOff>
    </xdr:from>
    <xdr:to>
      <xdr:col>10</xdr:col>
      <xdr:colOff>4762</xdr:colOff>
      <xdr:row>36</xdr:row>
      <xdr:rowOff>161925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5FE1C29C-2F13-4D10-B429-83A1D0245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757237</xdr:colOff>
      <xdr:row>38</xdr:row>
      <xdr:rowOff>104775</xdr:rowOff>
    </xdr:from>
    <xdr:to>
      <xdr:col>9</xdr:col>
      <xdr:colOff>757237</xdr:colOff>
      <xdr:row>52</xdr:row>
      <xdr:rowOff>180975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5090A976-0613-4102-A31F-7AE087202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757237</xdr:colOff>
      <xdr:row>57</xdr:row>
      <xdr:rowOff>57150</xdr:rowOff>
    </xdr:from>
    <xdr:to>
      <xdr:col>9</xdr:col>
      <xdr:colOff>757237</xdr:colOff>
      <xdr:row>71</xdr:row>
      <xdr:rowOff>133350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EE771508-DFAC-4A45-8331-94CE32436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03D367-E98A-4260-87F7-AF81030FD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755C04-3B40-43AC-87ED-9E92C21FA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7</xdr:col>
      <xdr:colOff>1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B1DACBE-7F4A-4C1A-BE3F-DC4D2886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18</xdr:row>
      <xdr:rowOff>0</xdr:rowOff>
    </xdr:from>
    <xdr:to>
      <xdr:col>7</xdr:col>
      <xdr:colOff>1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9A7C8D8-881B-4C88-B71F-D5F0CB22B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19050</xdr:rowOff>
    </xdr:from>
    <xdr:to>
      <xdr:col>7</xdr:col>
      <xdr:colOff>0</xdr:colOff>
      <xdr:row>48</xdr:row>
      <xdr:rowOff>95250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F61F6DB-DD4F-4D87-8FF9-29680DEFD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728662</xdr:colOff>
      <xdr:row>217</xdr:row>
      <xdr:rowOff>0</xdr:rowOff>
    </xdr:from>
    <xdr:to>
      <xdr:col>10</xdr:col>
      <xdr:colOff>728662</xdr:colOff>
      <xdr:row>231</xdr:row>
      <xdr:rowOff>76200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8B148106-85C5-453C-B73A-5AF56B97C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240</xdr:row>
      <xdr:rowOff>47625</xdr:rowOff>
    </xdr:from>
    <xdr:to>
      <xdr:col>11</xdr:col>
      <xdr:colOff>14287</xdr:colOff>
      <xdr:row>254</xdr:row>
      <xdr:rowOff>123825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80970D86-125B-4EA8-8AFC-1A22350BA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6C63B2E-84DB-43E4-BAA8-6F6204AE6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B4CD635-F023-4522-9DAC-7CA22810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48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33650CE-A92E-4A89-97FB-32FD6DBD8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8533077-E3FE-42A5-82C8-DB71F59B7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0</xdr:colOff>
      <xdr:row>32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1E23659-D98A-4203-A6A9-22BAED920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14</xdr:col>
      <xdr:colOff>0</xdr:colOff>
      <xdr:row>48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407FDB4-324C-4D76-8469-9B68D9566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64</xdr:row>
      <xdr:rowOff>76200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6B95196-5FDE-4E45-883A-490788F63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E98513-0868-4493-903C-D27D6DCC6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8</xdr:col>
      <xdr:colOff>1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9650526-7D93-45B8-8A51-039D3BBCB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3AC1A51-9A82-4998-BAF4-DDEE338AA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757237</xdr:colOff>
      <xdr:row>1</xdr:row>
      <xdr:rowOff>180975</xdr:rowOff>
    </xdr:from>
    <xdr:to>
      <xdr:col>9</xdr:col>
      <xdr:colOff>757237</xdr:colOff>
      <xdr:row>16</xdr:row>
      <xdr:rowOff>66675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B8CF761-AF60-42E3-BEFC-B25162750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747712</xdr:colOff>
      <xdr:row>17</xdr:row>
      <xdr:rowOff>171450</xdr:rowOff>
    </xdr:from>
    <xdr:to>
      <xdr:col>9</xdr:col>
      <xdr:colOff>747712</xdr:colOff>
      <xdr:row>32</xdr:row>
      <xdr:rowOff>57150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89414FD-2BCA-4C8E-BECB-09FE3C5DA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757237</xdr:colOff>
      <xdr:row>34</xdr:row>
      <xdr:rowOff>0</xdr:rowOff>
    </xdr:from>
    <xdr:to>
      <xdr:col>9</xdr:col>
      <xdr:colOff>757237</xdr:colOff>
      <xdr:row>48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24FC1A2-0441-43E3-8EFB-3C572229A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</xdr:colOff>
      <xdr:row>50</xdr:row>
      <xdr:rowOff>19050</xdr:rowOff>
    </xdr:from>
    <xdr:to>
      <xdr:col>10</xdr:col>
      <xdr:colOff>4762</xdr:colOff>
      <xdr:row>64</xdr:row>
      <xdr:rowOff>95250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D1D0E39-22ED-4402-89EE-1883281AF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</xdr:colOff>
      <xdr:row>65</xdr:row>
      <xdr:rowOff>104775</xdr:rowOff>
    </xdr:from>
    <xdr:to>
      <xdr:col>10</xdr:col>
      <xdr:colOff>4762</xdr:colOff>
      <xdr:row>79</xdr:row>
      <xdr:rowOff>180975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4DB8B77A-EBA8-4B11-A601-70A655D93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4762</xdr:colOff>
      <xdr:row>81</xdr:row>
      <xdr:rowOff>85725</xdr:rowOff>
    </xdr:from>
    <xdr:to>
      <xdr:col>10</xdr:col>
      <xdr:colOff>4762</xdr:colOff>
      <xdr:row>95</xdr:row>
      <xdr:rowOff>161925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3E09FF3E-D444-4B35-9EDB-83DB3B538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23</xdr:row>
      <xdr:rowOff>104775</xdr:rowOff>
    </xdr:from>
    <xdr:to>
      <xdr:col>10</xdr:col>
      <xdr:colOff>4762</xdr:colOff>
      <xdr:row>37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DF89FCB-A21B-48C4-BA69-98EE7D062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</xdr:colOff>
      <xdr:row>39</xdr:row>
      <xdr:rowOff>57150</xdr:rowOff>
    </xdr:from>
    <xdr:to>
      <xdr:col>10</xdr:col>
      <xdr:colOff>4762</xdr:colOff>
      <xdr:row>53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2506935-B58F-43E8-A963-79F81DCFB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0</xdr:colOff>
      <xdr:row>17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BF8E8F4-923D-4E00-9735-63B1B9C49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142875</xdr:rowOff>
    </xdr:from>
    <xdr:to>
      <xdr:col>7</xdr:col>
      <xdr:colOff>0</xdr:colOff>
      <xdr:row>33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E887A7E-E484-4AD3-B23D-85135A1CD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3</xdr:row>
      <xdr:rowOff>0</xdr:rowOff>
    </xdr:from>
    <xdr:to>
      <xdr:col>8</xdr:col>
      <xdr:colOff>4763</xdr:colOff>
      <xdr:row>17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C3E9E2F-F7A3-44D1-891E-5118BBD00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19</xdr:row>
      <xdr:rowOff>133350</xdr:rowOff>
    </xdr:from>
    <xdr:to>
      <xdr:col>8</xdr:col>
      <xdr:colOff>9525</xdr:colOff>
      <xdr:row>34</xdr:row>
      <xdr:rowOff>19050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34A899E-A1A9-4708-AD04-EF001514C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35</xdr:row>
      <xdr:rowOff>152400</xdr:rowOff>
    </xdr:from>
    <xdr:to>
      <xdr:col>8</xdr:col>
      <xdr:colOff>0</xdr:colOff>
      <xdr:row>50</xdr:row>
      <xdr:rowOff>38100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7E87C67-EEAA-4FB7-88C4-D117701AA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54</xdr:row>
      <xdr:rowOff>104775</xdr:rowOff>
    </xdr:from>
    <xdr:to>
      <xdr:col>8</xdr:col>
      <xdr:colOff>0</xdr:colOff>
      <xdr:row>68</xdr:row>
      <xdr:rowOff>180975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881C71B-702F-45FE-A955-1B3A18A0E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66675</xdr:rowOff>
    </xdr:from>
    <xdr:to>
      <xdr:col>13</xdr:col>
      <xdr:colOff>9525</xdr:colOff>
      <xdr:row>63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803972F-8040-428B-8482-69909E112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7F85317-635C-4284-BD83-C673ADC8C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165EFFE-9A37-4B7C-A258-72FFFD421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9890C719-76AC-4EB2-B654-89F573198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0</xdr:colOff>
      <xdr:row>32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8A887A5-E735-480C-95C9-4D8FF1370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66</xdr:row>
      <xdr:rowOff>9525</xdr:rowOff>
    </xdr:from>
    <xdr:to>
      <xdr:col>9</xdr:col>
      <xdr:colOff>61912</xdr:colOff>
      <xdr:row>80</xdr:row>
      <xdr:rowOff>85725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6E6F956-8872-4A06-BD3B-3811831A1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</xdr:colOff>
      <xdr:row>81</xdr:row>
      <xdr:rowOff>161925</xdr:rowOff>
    </xdr:from>
    <xdr:to>
      <xdr:col>9</xdr:col>
      <xdr:colOff>61912</xdr:colOff>
      <xdr:row>96</xdr:row>
      <xdr:rowOff>47625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6A267485-A14F-416B-AB35-053CAD056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7BA5B84-8892-4582-93D3-581DC8955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5185340-7AC1-406A-8C0F-EE921FC57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7A032C7-81C4-49E9-AE98-8204A1EDB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152400</xdr:rowOff>
    </xdr:from>
    <xdr:to>
      <xdr:col>14</xdr:col>
      <xdr:colOff>0</xdr:colOff>
      <xdr:row>32</xdr:row>
      <xdr:rowOff>38100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72C97049-D13D-4837-A229-84B82C046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1831A7D-0208-4090-9D3B-CCD3EFD6B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1453A1-BAFA-4453-B8C0-589EE8AA2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D658BF-B60C-4B67-92D5-FE069BE3F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050920-A838-4C51-9C41-B49786B06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0</xdr:colOff>
      <xdr:row>32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1FBAB4A-BBF3-4053-8574-93E621271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82BEA44-5123-47EF-B105-C132FF619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97BBE8-4D13-4A11-B0F6-ED7E5234D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EAE673-3EC3-4871-8F7E-40A769B44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burgkirchen.de/files/Bekanntmachungen/WasseranalyseTeil2.pdf" TargetMode="External"/><Relationship Id="rId1" Type="http://schemas.openxmlformats.org/officeDocument/2006/relationships/hyperlink" Target="http://www.burgkirchen.de/files/Bekanntmachungen/WasseranalyseTeil1.pdf" TargetMode="External"/><Relationship Id="rId4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mona.wulff@garching-alz.de" TargetMode="External"/><Relationship Id="rId1" Type="http://schemas.openxmlformats.org/officeDocument/2006/relationships/hyperlink" Target="mailto:gustav.wiesmueller@garching-alz.de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asserzweckverband-inn-salzach.de/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otting-pallinger-gruppe.de" TargetMode="External"/><Relationship Id="rId1" Type="http://schemas.openxmlformats.org/officeDocument/2006/relationships/hyperlink" Target="http://www.otting-pallinger-gruppe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anfred.prostmaier@burghausen.de" TargetMode="External"/><Relationship Id="rId1" Type="http://schemas.openxmlformats.org/officeDocument/2006/relationships/hyperlink" Target="mailto:thomas.rami@esb.d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98"/>
  <sheetViews>
    <sheetView topLeftCell="B751" workbookViewId="0">
      <selection activeCell="E738" sqref="E738:F778"/>
    </sheetView>
  </sheetViews>
  <sheetFormatPr baseColWidth="10" defaultRowHeight="15" x14ac:dyDescent="0.25"/>
  <cols>
    <col min="1" max="1" width="14.7109375" customWidth="1"/>
    <col min="2" max="2" width="29.5703125" customWidth="1"/>
    <col min="3" max="3" width="20.7109375" customWidth="1"/>
    <col min="4" max="4" width="30.7109375" customWidth="1"/>
    <col min="5" max="5" width="20.7109375" customWidth="1"/>
    <col min="10" max="10" width="14.7109375" customWidth="1"/>
    <col min="11" max="12" width="20.7109375" customWidth="1"/>
    <col min="13" max="13" width="30.7109375" customWidth="1"/>
    <col min="14" max="14" width="20.7109375" customWidth="1"/>
  </cols>
  <sheetData>
    <row r="1" spans="1:16" ht="30" customHeight="1" x14ac:dyDescent="0.25">
      <c r="A1" s="2" t="s">
        <v>1481</v>
      </c>
      <c r="J1" s="2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1"/>
      <c r="K2" s="1"/>
      <c r="L2" s="1"/>
      <c r="M2" s="1"/>
      <c r="N2" s="1"/>
      <c r="O2" s="1"/>
      <c r="P2" s="1"/>
    </row>
    <row r="3" spans="1:16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>
        <v>34.299999999999997</v>
      </c>
      <c r="G3" t="s">
        <v>12</v>
      </c>
    </row>
    <row r="4" spans="1:16" x14ac:dyDescent="0.25">
      <c r="A4" t="s">
        <v>7</v>
      </c>
      <c r="B4" t="s">
        <v>8</v>
      </c>
      <c r="C4" t="s">
        <v>9</v>
      </c>
      <c r="D4" t="s">
        <v>10</v>
      </c>
      <c r="E4" t="s">
        <v>13</v>
      </c>
      <c r="F4">
        <v>34.799999999999997</v>
      </c>
      <c r="G4" t="s">
        <v>12</v>
      </c>
    </row>
    <row r="5" spans="1:16" x14ac:dyDescent="0.25">
      <c r="A5" t="s">
        <v>7</v>
      </c>
      <c r="B5" t="s">
        <v>8</v>
      </c>
      <c r="C5" t="s">
        <v>9</v>
      </c>
      <c r="D5" t="s">
        <v>10</v>
      </c>
      <c r="E5" t="s">
        <v>14</v>
      </c>
      <c r="F5">
        <v>42.5</v>
      </c>
      <c r="G5" t="s">
        <v>12</v>
      </c>
    </row>
    <row r="6" spans="1:16" x14ac:dyDescent="0.25">
      <c r="A6" t="s">
        <v>7</v>
      </c>
      <c r="B6" t="s">
        <v>8</v>
      </c>
      <c r="C6" t="s">
        <v>9</v>
      </c>
      <c r="D6" t="s">
        <v>10</v>
      </c>
      <c r="E6" t="s">
        <v>15</v>
      </c>
      <c r="F6">
        <v>38.700000000000003</v>
      </c>
      <c r="G6" t="s">
        <v>12</v>
      </c>
    </row>
    <row r="7" spans="1:16" x14ac:dyDescent="0.25">
      <c r="A7" t="s">
        <v>7</v>
      </c>
      <c r="B7" t="s">
        <v>8</v>
      </c>
      <c r="C7" t="s">
        <v>9</v>
      </c>
      <c r="D7" t="s">
        <v>10</v>
      </c>
      <c r="E7" t="s">
        <v>16</v>
      </c>
      <c r="F7">
        <v>38.299999999999997</v>
      </c>
      <c r="G7" t="s">
        <v>12</v>
      </c>
    </row>
    <row r="8" spans="1:16" x14ac:dyDescent="0.25">
      <c r="A8" t="s">
        <v>7</v>
      </c>
      <c r="B8" t="s">
        <v>8</v>
      </c>
      <c r="C8" t="s">
        <v>9</v>
      </c>
      <c r="D8" t="s">
        <v>10</v>
      </c>
      <c r="E8" t="s">
        <v>17</v>
      </c>
      <c r="F8">
        <v>36.799999999999997</v>
      </c>
      <c r="G8" t="s">
        <v>12</v>
      </c>
    </row>
    <row r="9" spans="1:16" x14ac:dyDescent="0.25">
      <c r="A9" t="s">
        <v>7</v>
      </c>
      <c r="B9" t="s">
        <v>8</v>
      </c>
      <c r="C9" t="s">
        <v>9</v>
      </c>
      <c r="D9" t="s">
        <v>10</v>
      </c>
      <c r="E9" t="s">
        <v>18</v>
      </c>
      <c r="F9">
        <v>37.9</v>
      </c>
      <c r="G9" t="s">
        <v>12</v>
      </c>
    </row>
    <row r="10" spans="1:16" x14ac:dyDescent="0.25">
      <c r="A10" t="s">
        <v>7</v>
      </c>
      <c r="B10" t="s">
        <v>8</v>
      </c>
      <c r="C10" t="s">
        <v>9</v>
      </c>
      <c r="D10" t="s">
        <v>10</v>
      </c>
      <c r="E10" t="s">
        <v>19</v>
      </c>
      <c r="F10">
        <v>36.5</v>
      </c>
      <c r="G10" t="s">
        <v>12</v>
      </c>
    </row>
    <row r="11" spans="1:16" x14ac:dyDescent="0.25">
      <c r="A11" t="s">
        <v>7</v>
      </c>
      <c r="B11" t="s">
        <v>8</v>
      </c>
      <c r="C11" t="s">
        <v>9</v>
      </c>
      <c r="D11" t="s">
        <v>10</v>
      </c>
      <c r="E11" t="s">
        <v>20</v>
      </c>
      <c r="F11">
        <v>36.799999999999997</v>
      </c>
      <c r="G11" t="s">
        <v>12</v>
      </c>
    </row>
    <row r="12" spans="1:16" x14ac:dyDescent="0.25">
      <c r="A12" t="s">
        <v>7</v>
      </c>
      <c r="B12" t="s">
        <v>8</v>
      </c>
      <c r="C12" t="s">
        <v>9</v>
      </c>
      <c r="D12" t="s">
        <v>10</v>
      </c>
      <c r="E12" t="s">
        <v>21</v>
      </c>
      <c r="F12">
        <v>39.6</v>
      </c>
      <c r="G12" t="s">
        <v>12</v>
      </c>
    </row>
    <row r="13" spans="1:16" x14ac:dyDescent="0.25">
      <c r="A13" t="s">
        <v>7</v>
      </c>
      <c r="B13" t="s">
        <v>8</v>
      </c>
      <c r="C13" t="s">
        <v>9</v>
      </c>
      <c r="D13" t="s">
        <v>10</v>
      </c>
      <c r="E13" t="s">
        <v>22</v>
      </c>
      <c r="F13">
        <v>36.200000000000003</v>
      </c>
      <c r="G13" t="s">
        <v>12</v>
      </c>
    </row>
    <row r="14" spans="1:16" x14ac:dyDescent="0.25">
      <c r="A14" t="s">
        <v>7</v>
      </c>
      <c r="B14" t="s">
        <v>8</v>
      </c>
      <c r="C14" t="s">
        <v>9</v>
      </c>
      <c r="D14" t="s">
        <v>10</v>
      </c>
      <c r="E14" t="s">
        <v>23</v>
      </c>
      <c r="F14">
        <v>37.799999999999997</v>
      </c>
      <c r="G14" t="s">
        <v>12</v>
      </c>
    </row>
    <row r="15" spans="1:16" x14ac:dyDescent="0.25">
      <c r="A15" t="s">
        <v>7</v>
      </c>
      <c r="B15" t="s">
        <v>8</v>
      </c>
      <c r="C15" t="s">
        <v>9</v>
      </c>
      <c r="D15" t="s">
        <v>10</v>
      </c>
      <c r="E15" t="s">
        <v>24</v>
      </c>
      <c r="F15">
        <v>36.299999999999997</v>
      </c>
      <c r="G15" t="s">
        <v>12</v>
      </c>
    </row>
    <row r="16" spans="1:16" x14ac:dyDescent="0.25">
      <c r="A16" t="s">
        <v>7</v>
      </c>
      <c r="B16" t="s">
        <v>8</v>
      </c>
      <c r="C16" t="s">
        <v>9</v>
      </c>
      <c r="D16" t="s">
        <v>10</v>
      </c>
      <c r="E16" t="s">
        <v>25</v>
      </c>
      <c r="F16">
        <v>36.200000000000003</v>
      </c>
      <c r="G16" t="s">
        <v>12</v>
      </c>
    </row>
    <row r="17" spans="1:7" x14ac:dyDescent="0.25">
      <c r="A17" t="s">
        <v>7</v>
      </c>
      <c r="B17" t="s">
        <v>8</v>
      </c>
      <c r="C17" t="s">
        <v>9</v>
      </c>
      <c r="D17" t="s">
        <v>10</v>
      </c>
      <c r="E17" t="s">
        <v>26</v>
      </c>
      <c r="F17">
        <v>36.200000000000003</v>
      </c>
      <c r="G17" t="s">
        <v>12</v>
      </c>
    </row>
    <row r="18" spans="1:7" x14ac:dyDescent="0.25">
      <c r="A18" t="s">
        <v>7</v>
      </c>
      <c r="B18" t="s">
        <v>8</v>
      </c>
      <c r="C18" t="s">
        <v>9</v>
      </c>
      <c r="D18" t="s">
        <v>10</v>
      </c>
      <c r="E18" t="s">
        <v>27</v>
      </c>
      <c r="F18">
        <v>37.299999999999997</v>
      </c>
      <c r="G18" t="s">
        <v>12</v>
      </c>
    </row>
    <row r="19" spans="1:7" x14ac:dyDescent="0.25">
      <c r="A19" t="s">
        <v>7</v>
      </c>
      <c r="B19" t="s">
        <v>8</v>
      </c>
      <c r="C19" t="s">
        <v>9</v>
      </c>
      <c r="D19" t="s">
        <v>10</v>
      </c>
      <c r="E19" t="s">
        <v>28</v>
      </c>
      <c r="F19">
        <v>36.9</v>
      </c>
      <c r="G19" t="s">
        <v>12</v>
      </c>
    </row>
    <row r="20" spans="1:7" x14ac:dyDescent="0.25">
      <c r="A20" t="s">
        <v>7</v>
      </c>
      <c r="B20" t="s">
        <v>8</v>
      </c>
      <c r="C20" t="s">
        <v>9</v>
      </c>
      <c r="D20" t="s">
        <v>10</v>
      </c>
      <c r="E20" t="s">
        <v>29</v>
      </c>
      <c r="F20">
        <v>38</v>
      </c>
      <c r="G20" t="s">
        <v>12</v>
      </c>
    </row>
    <row r="21" spans="1:7" x14ac:dyDescent="0.25">
      <c r="A21" t="s">
        <v>7</v>
      </c>
      <c r="B21" t="s">
        <v>8</v>
      </c>
      <c r="C21" t="s">
        <v>9</v>
      </c>
      <c r="D21" t="s">
        <v>10</v>
      </c>
      <c r="E21" t="s">
        <v>30</v>
      </c>
      <c r="F21">
        <v>35.1</v>
      </c>
      <c r="G21" t="s">
        <v>12</v>
      </c>
    </row>
    <row r="22" spans="1:7" x14ac:dyDescent="0.25">
      <c r="A22" t="s">
        <v>7</v>
      </c>
      <c r="B22" t="s">
        <v>8</v>
      </c>
      <c r="C22" t="s">
        <v>9</v>
      </c>
      <c r="D22" t="s">
        <v>10</v>
      </c>
      <c r="E22" t="s">
        <v>31</v>
      </c>
      <c r="F22">
        <v>37.1</v>
      </c>
      <c r="G22" t="s">
        <v>12</v>
      </c>
    </row>
    <row r="23" spans="1:7" x14ac:dyDescent="0.25">
      <c r="A23" t="s">
        <v>7</v>
      </c>
      <c r="B23" t="s">
        <v>8</v>
      </c>
      <c r="C23" t="s">
        <v>9</v>
      </c>
      <c r="D23" t="s">
        <v>10</v>
      </c>
      <c r="E23" t="s">
        <v>32</v>
      </c>
      <c r="F23">
        <v>37.1</v>
      </c>
      <c r="G23" t="s">
        <v>12</v>
      </c>
    </row>
    <row r="24" spans="1:7" x14ac:dyDescent="0.25">
      <c r="A24" t="s">
        <v>7</v>
      </c>
      <c r="B24" t="s">
        <v>8</v>
      </c>
      <c r="C24" t="s">
        <v>9</v>
      </c>
      <c r="D24" t="s">
        <v>10</v>
      </c>
      <c r="E24" t="s">
        <v>33</v>
      </c>
      <c r="F24">
        <v>37.9</v>
      </c>
      <c r="G24" t="s">
        <v>12</v>
      </c>
    </row>
    <row r="25" spans="1:7" x14ac:dyDescent="0.25">
      <c r="A25" t="s">
        <v>7</v>
      </c>
      <c r="B25" t="s">
        <v>8</v>
      </c>
      <c r="C25" t="s">
        <v>9</v>
      </c>
      <c r="D25" t="s">
        <v>10</v>
      </c>
      <c r="E25" t="s">
        <v>34</v>
      </c>
      <c r="F25">
        <v>38</v>
      </c>
      <c r="G25" t="s">
        <v>12</v>
      </c>
    </row>
    <row r="26" spans="1:7" x14ac:dyDescent="0.25">
      <c r="A26" t="s">
        <v>7</v>
      </c>
      <c r="B26" t="s">
        <v>8</v>
      </c>
      <c r="C26" t="s">
        <v>9</v>
      </c>
      <c r="D26" t="s">
        <v>10</v>
      </c>
      <c r="E26" t="s">
        <v>35</v>
      </c>
      <c r="F26">
        <v>38.4</v>
      </c>
      <c r="G26" t="s">
        <v>12</v>
      </c>
    </row>
    <row r="27" spans="1:7" x14ac:dyDescent="0.25">
      <c r="A27" t="s">
        <v>7</v>
      </c>
      <c r="B27" t="s">
        <v>8</v>
      </c>
      <c r="C27" t="s">
        <v>9</v>
      </c>
      <c r="D27" t="s">
        <v>10</v>
      </c>
      <c r="E27" t="s">
        <v>36</v>
      </c>
      <c r="F27">
        <v>38.200000000000003</v>
      </c>
      <c r="G27" t="s">
        <v>12</v>
      </c>
    </row>
    <row r="28" spans="1:7" x14ac:dyDescent="0.25">
      <c r="A28" t="s">
        <v>7</v>
      </c>
      <c r="B28" t="s">
        <v>8</v>
      </c>
      <c r="C28" t="s">
        <v>9</v>
      </c>
      <c r="D28" t="s">
        <v>10</v>
      </c>
      <c r="E28" t="s">
        <v>37</v>
      </c>
      <c r="F28">
        <v>40.4</v>
      </c>
      <c r="G28" t="s">
        <v>12</v>
      </c>
    </row>
    <row r="29" spans="1:7" x14ac:dyDescent="0.25">
      <c r="A29" t="s">
        <v>7</v>
      </c>
      <c r="B29" t="s">
        <v>8</v>
      </c>
      <c r="C29" t="s">
        <v>9</v>
      </c>
      <c r="D29" t="s">
        <v>10</v>
      </c>
      <c r="E29" t="s">
        <v>38</v>
      </c>
      <c r="F29">
        <v>37.1</v>
      </c>
      <c r="G29" t="s">
        <v>12</v>
      </c>
    </row>
    <row r="30" spans="1:7" x14ac:dyDescent="0.25">
      <c r="A30" t="s">
        <v>7</v>
      </c>
      <c r="B30" t="s">
        <v>8</v>
      </c>
      <c r="C30" t="s">
        <v>9</v>
      </c>
      <c r="D30" t="s">
        <v>10</v>
      </c>
      <c r="E30" t="s">
        <v>39</v>
      </c>
      <c r="F30">
        <v>37.299999999999997</v>
      </c>
      <c r="G30" t="s">
        <v>12</v>
      </c>
    </row>
    <row r="31" spans="1:7" x14ac:dyDescent="0.25">
      <c r="A31" t="s">
        <v>7</v>
      </c>
      <c r="B31" t="s">
        <v>8</v>
      </c>
      <c r="C31" t="s">
        <v>9</v>
      </c>
      <c r="D31" t="s">
        <v>10</v>
      </c>
      <c r="E31" t="s">
        <v>40</v>
      </c>
      <c r="F31">
        <v>37.200000000000003</v>
      </c>
      <c r="G31" t="s">
        <v>12</v>
      </c>
    </row>
    <row r="32" spans="1:7" x14ac:dyDescent="0.25">
      <c r="A32" t="s">
        <v>7</v>
      </c>
      <c r="B32" t="s">
        <v>8</v>
      </c>
      <c r="C32" t="s">
        <v>9</v>
      </c>
      <c r="D32" t="s">
        <v>10</v>
      </c>
      <c r="E32" t="s">
        <v>41</v>
      </c>
      <c r="F32">
        <v>36.6</v>
      </c>
      <c r="G32" t="s">
        <v>12</v>
      </c>
    </row>
    <row r="33" spans="1:7" x14ac:dyDescent="0.25">
      <c r="A33" t="s">
        <v>7</v>
      </c>
      <c r="B33" t="s">
        <v>8</v>
      </c>
      <c r="C33" t="s">
        <v>9</v>
      </c>
      <c r="D33" t="s">
        <v>10</v>
      </c>
      <c r="E33" t="s">
        <v>42</v>
      </c>
      <c r="F33">
        <v>36.799999999999997</v>
      </c>
      <c r="G33" t="s">
        <v>12</v>
      </c>
    </row>
    <row r="34" spans="1:7" x14ac:dyDescent="0.25">
      <c r="A34" t="s">
        <v>7</v>
      </c>
      <c r="B34" t="s">
        <v>8</v>
      </c>
      <c r="C34" t="s">
        <v>9</v>
      </c>
      <c r="D34" t="s">
        <v>10</v>
      </c>
      <c r="E34" t="s">
        <v>43</v>
      </c>
      <c r="F34">
        <v>37.9</v>
      </c>
      <c r="G34" t="s">
        <v>12</v>
      </c>
    </row>
    <row r="35" spans="1:7" x14ac:dyDescent="0.25">
      <c r="A35" t="s">
        <v>7</v>
      </c>
      <c r="B35" t="s">
        <v>8</v>
      </c>
      <c r="C35" t="s">
        <v>9</v>
      </c>
      <c r="D35" t="s">
        <v>10</v>
      </c>
      <c r="E35" t="s">
        <v>44</v>
      </c>
      <c r="F35">
        <v>36.799999999999997</v>
      </c>
      <c r="G35" t="s">
        <v>12</v>
      </c>
    </row>
    <row r="36" spans="1:7" x14ac:dyDescent="0.25">
      <c r="A36" t="s">
        <v>7</v>
      </c>
      <c r="B36" t="s">
        <v>8</v>
      </c>
      <c r="C36" t="s">
        <v>9</v>
      </c>
      <c r="D36" t="s">
        <v>10</v>
      </c>
      <c r="E36" t="s">
        <v>45</v>
      </c>
      <c r="F36">
        <v>34.4</v>
      </c>
      <c r="G36" t="s">
        <v>12</v>
      </c>
    </row>
    <row r="37" spans="1:7" x14ac:dyDescent="0.25">
      <c r="A37" t="s">
        <v>7</v>
      </c>
      <c r="B37" t="s">
        <v>8</v>
      </c>
      <c r="C37" t="s">
        <v>9</v>
      </c>
      <c r="D37" t="s">
        <v>10</v>
      </c>
      <c r="E37" t="s">
        <v>46</v>
      </c>
      <c r="F37">
        <v>38.299999999999997</v>
      </c>
      <c r="G37" t="s">
        <v>12</v>
      </c>
    </row>
    <row r="38" spans="1:7" x14ac:dyDescent="0.25">
      <c r="A38" t="s">
        <v>7</v>
      </c>
      <c r="B38" t="s">
        <v>8</v>
      </c>
      <c r="C38" t="s">
        <v>9</v>
      </c>
      <c r="D38" t="s">
        <v>10</v>
      </c>
      <c r="E38" t="s">
        <v>47</v>
      </c>
      <c r="F38">
        <v>38.4</v>
      </c>
      <c r="G38" t="s">
        <v>12</v>
      </c>
    </row>
    <row r="39" spans="1:7" x14ac:dyDescent="0.25">
      <c r="A39" t="s">
        <v>7</v>
      </c>
      <c r="B39" t="s">
        <v>8</v>
      </c>
      <c r="C39" t="s">
        <v>9</v>
      </c>
      <c r="D39" t="s">
        <v>10</v>
      </c>
      <c r="E39" t="s">
        <v>48</v>
      </c>
      <c r="F39">
        <v>34.799999999999997</v>
      </c>
      <c r="G39" t="s">
        <v>12</v>
      </c>
    </row>
    <row r="40" spans="1:7" x14ac:dyDescent="0.25">
      <c r="A40" t="s">
        <v>7</v>
      </c>
      <c r="B40" t="s">
        <v>8</v>
      </c>
      <c r="C40" t="s">
        <v>9</v>
      </c>
      <c r="D40" t="s">
        <v>10</v>
      </c>
      <c r="E40" t="s">
        <v>49</v>
      </c>
      <c r="F40">
        <v>38.700000000000003</v>
      </c>
      <c r="G40" t="s">
        <v>12</v>
      </c>
    </row>
    <row r="41" spans="1:7" x14ac:dyDescent="0.25">
      <c r="A41" t="s">
        <v>7</v>
      </c>
      <c r="B41" t="s">
        <v>8</v>
      </c>
      <c r="C41" t="s">
        <v>9</v>
      </c>
      <c r="D41" t="s">
        <v>10</v>
      </c>
      <c r="E41" t="s">
        <v>50</v>
      </c>
      <c r="F41">
        <v>37.9</v>
      </c>
      <c r="G41" t="s">
        <v>12</v>
      </c>
    </row>
    <row r="42" spans="1:7" x14ac:dyDescent="0.25">
      <c r="A42" t="s">
        <v>7</v>
      </c>
      <c r="B42" t="s">
        <v>8</v>
      </c>
      <c r="C42" t="s">
        <v>9</v>
      </c>
      <c r="D42" t="s">
        <v>10</v>
      </c>
      <c r="E42" t="s">
        <v>51</v>
      </c>
      <c r="F42">
        <v>37.700000000000003</v>
      </c>
      <c r="G42" t="s">
        <v>12</v>
      </c>
    </row>
    <row r="43" spans="1:7" x14ac:dyDescent="0.25">
      <c r="A43" t="s">
        <v>7</v>
      </c>
      <c r="B43" t="s">
        <v>8</v>
      </c>
      <c r="C43" t="s">
        <v>9</v>
      </c>
      <c r="D43" t="s">
        <v>10</v>
      </c>
      <c r="E43" t="s">
        <v>52</v>
      </c>
      <c r="F43">
        <v>37.6</v>
      </c>
      <c r="G43" t="s">
        <v>12</v>
      </c>
    </row>
    <row r="44" spans="1:7" x14ac:dyDescent="0.25">
      <c r="A44" t="s">
        <v>7</v>
      </c>
      <c r="B44" t="s">
        <v>8</v>
      </c>
      <c r="C44" t="s">
        <v>9</v>
      </c>
      <c r="D44" t="s">
        <v>10</v>
      </c>
      <c r="E44" t="s">
        <v>53</v>
      </c>
      <c r="F44">
        <v>38.799999999999997</v>
      </c>
      <c r="G44" t="s">
        <v>12</v>
      </c>
    </row>
    <row r="45" spans="1:7" x14ac:dyDescent="0.25">
      <c r="A45" t="s">
        <v>7</v>
      </c>
      <c r="B45" t="s">
        <v>8</v>
      </c>
      <c r="C45" t="s">
        <v>9</v>
      </c>
      <c r="D45" t="s">
        <v>10</v>
      </c>
      <c r="E45" t="s">
        <v>54</v>
      </c>
      <c r="F45">
        <v>41.9</v>
      </c>
      <c r="G45" t="s">
        <v>12</v>
      </c>
    </row>
    <row r="46" spans="1:7" x14ac:dyDescent="0.25">
      <c r="A46" t="s">
        <v>7</v>
      </c>
      <c r="B46" t="s">
        <v>8</v>
      </c>
      <c r="C46" t="s">
        <v>9</v>
      </c>
      <c r="D46" t="s">
        <v>10</v>
      </c>
      <c r="E46" t="s">
        <v>55</v>
      </c>
      <c r="F46">
        <v>38.799999999999997</v>
      </c>
      <c r="G46" t="s">
        <v>12</v>
      </c>
    </row>
    <row r="47" spans="1:7" x14ac:dyDescent="0.25">
      <c r="A47" t="s">
        <v>7</v>
      </c>
      <c r="B47" t="s">
        <v>8</v>
      </c>
      <c r="C47" t="s">
        <v>9</v>
      </c>
      <c r="D47" t="s">
        <v>10</v>
      </c>
      <c r="E47" t="s">
        <v>56</v>
      </c>
      <c r="F47">
        <v>38.5</v>
      </c>
      <c r="G47" t="s">
        <v>12</v>
      </c>
    </row>
    <row r="48" spans="1:7" x14ac:dyDescent="0.25">
      <c r="A48" t="s">
        <v>7</v>
      </c>
      <c r="B48" t="s">
        <v>8</v>
      </c>
      <c r="C48" t="s">
        <v>9</v>
      </c>
      <c r="D48" t="s">
        <v>10</v>
      </c>
      <c r="E48" t="s">
        <v>57</v>
      </c>
      <c r="F48">
        <v>38.1</v>
      </c>
      <c r="G48" t="s">
        <v>12</v>
      </c>
    </row>
    <row r="49" spans="1:7" x14ac:dyDescent="0.25">
      <c r="A49" t="s">
        <v>7</v>
      </c>
      <c r="B49" t="s">
        <v>8</v>
      </c>
      <c r="C49" t="s">
        <v>9</v>
      </c>
      <c r="D49" t="s">
        <v>10</v>
      </c>
      <c r="E49" t="s">
        <v>58</v>
      </c>
      <c r="F49">
        <v>38.5</v>
      </c>
      <c r="G49" t="s">
        <v>12</v>
      </c>
    </row>
    <row r="50" spans="1:7" x14ac:dyDescent="0.25">
      <c r="A50" t="s">
        <v>7</v>
      </c>
      <c r="B50" t="s">
        <v>8</v>
      </c>
      <c r="C50" t="s">
        <v>9</v>
      </c>
      <c r="D50" t="s">
        <v>10</v>
      </c>
      <c r="E50" t="s">
        <v>59</v>
      </c>
      <c r="F50">
        <v>38.700000000000003</v>
      </c>
      <c r="G50" t="s">
        <v>12</v>
      </c>
    </row>
    <row r="51" spans="1:7" x14ac:dyDescent="0.25">
      <c r="A51" t="s">
        <v>7</v>
      </c>
      <c r="B51" t="s">
        <v>8</v>
      </c>
      <c r="C51" t="s">
        <v>9</v>
      </c>
      <c r="D51" t="s">
        <v>10</v>
      </c>
      <c r="E51" t="s">
        <v>60</v>
      </c>
      <c r="F51">
        <v>37.799999999999997</v>
      </c>
      <c r="G51" t="s">
        <v>12</v>
      </c>
    </row>
    <row r="52" spans="1:7" x14ac:dyDescent="0.25">
      <c r="A52" t="s">
        <v>7</v>
      </c>
      <c r="B52" t="s">
        <v>8</v>
      </c>
      <c r="C52" t="s">
        <v>9</v>
      </c>
      <c r="D52" t="s">
        <v>10</v>
      </c>
      <c r="E52" t="s">
        <v>61</v>
      </c>
      <c r="F52">
        <v>38.6</v>
      </c>
      <c r="G52" t="s">
        <v>12</v>
      </c>
    </row>
    <row r="53" spans="1:7" x14ac:dyDescent="0.25">
      <c r="A53" t="s">
        <v>7</v>
      </c>
      <c r="B53" t="s">
        <v>8</v>
      </c>
      <c r="C53" t="s">
        <v>9</v>
      </c>
      <c r="D53" t="s">
        <v>10</v>
      </c>
      <c r="E53" t="s">
        <v>62</v>
      </c>
      <c r="F53">
        <v>37.5</v>
      </c>
      <c r="G53" t="s">
        <v>12</v>
      </c>
    </row>
    <row r="54" spans="1:7" x14ac:dyDescent="0.25">
      <c r="A54" t="s">
        <v>7</v>
      </c>
      <c r="B54" t="s">
        <v>8</v>
      </c>
      <c r="C54" t="s">
        <v>9</v>
      </c>
      <c r="D54" t="s">
        <v>10</v>
      </c>
      <c r="E54" t="s">
        <v>63</v>
      </c>
      <c r="F54">
        <v>36.9</v>
      </c>
      <c r="G54" t="s">
        <v>12</v>
      </c>
    </row>
    <row r="55" spans="1:7" x14ac:dyDescent="0.25">
      <c r="A55" t="s">
        <v>7</v>
      </c>
      <c r="B55" t="s">
        <v>8</v>
      </c>
      <c r="C55" t="s">
        <v>9</v>
      </c>
      <c r="D55" t="s">
        <v>10</v>
      </c>
      <c r="E55" t="s">
        <v>64</v>
      </c>
      <c r="F55">
        <v>37.5</v>
      </c>
      <c r="G55" t="s">
        <v>12</v>
      </c>
    </row>
    <row r="56" spans="1:7" x14ac:dyDescent="0.25">
      <c r="A56" t="s">
        <v>7</v>
      </c>
      <c r="B56" t="s">
        <v>8</v>
      </c>
      <c r="C56" t="s">
        <v>9</v>
      </c>
      <c r="D56" t="s">
        <v>10</v>
      </c>
      <c r="E56" t="s">
        <v>65</v>
      </c>
      <c r="F56">
        <v>37.299999999999997</v>
      </c>
      <c r="G56" t="s">
        <v>12</v>
      </c>
    </row>
    <row r="57" spans="1:7" x14ac:dyDescent="0.25">
      <c r="A57" t="s">
        <v>7</v>
      </c>
      <c r="B57" t="s">
        <v>8</v>
      </c>
      <c r="C57" t="s">
        <v>9</v>
      </c>
      <c r="D57" t="s">
        <v>10</v>
      </c>
      <c r="E57" t="s">
        <v>66</v>
      </c>
      <c r="F57">
        <v>36.200000000000003</v>
      </c>
      <c r="G57" t="s">
        <v>12</v>
      </c>
    </row>
    <row r="58" spans="1:7" x14ac:dyDescent="0.25">
      <c r="A58" t="s">
        <v>7</v>
      </c>
      <c r="B58" t="s">
        <v>8</v>
      </c>
      <c r="C58" t="s">
        <v>9</v>
      </c>
      <c r="D58" t="s">
        <v>10</v>
      </c>
      <c r="E58" t="s">
        <v>67</v>
      </c>
      <c r="F58">
        <v>38</v>
      </c>
      <c r="G58" t="s">
        <v>12</v>
      </c>
    </row>
    <row r="59" spans="1:7" x14ac:dyDescent="0.25">
      <c r="A59" t="s">
        <v>7</v>
      </c>
      <c r="B59" t="s">
        <v>8</v>
      </c>
      <c r="C59" t="s">
        <v>9</v>
      </c>
      <c r="D59" t="s">
        <v>10</v>
      </c>
      <c r="E59" t="s">
        <v>68</v>
      </c>
      <c r="F59">
        <v>37.9</v>
      </c>
      <c r="G59" t="s">
        <v>12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 t="s">
        <v>69</v>
      </c>
      <c r="F60">
        <v>33.6</v>
      </c>
      <c r="G60" t="s">
        <v>12</v>
      </c>
    </row>
    <row r="61" spans="1:7" x14ac:dyDescent="0.25">
      <c r="A61" t="s">
        <v>7</v>
      </c>
      <c r="B61" t="s">
        <v>8</v>
      </c>
      <c r="C61" t="s">
        <v>9</v>
      </c>
      <c r="D61" t="s">
        <v>10</v>
      </c>
      <c r="E61" t="s">
        <v>70</v>
      </c>
      <c r="F61">
        <v>35.1</v>
      </c>
      <c r="G61" t="s">
        <v>12</v>
      </c>
    </row>
    <row r="62" spans="1:7" x14ac:dyDescent="0.25">
      <c r="A62" t="s">
        <v>7</v>
      </c>
      <c r="B62" t="s">
        <v>8</v>
      </c>
      <c r="C62" t="s">
        <v>9</v>
      </c>
      <c r="D62" t="s">
        <v>10</v>
      </c>
      <c r="E62" t="s">
        <v>71</v>
      </c>
      <c r="F62">
        <v>36.6</v>
      </c>
      <c r="G62" t="s">
        <v>12</v>
      </c>
    </row>
    <row r="63" spans="1:7" x14ac:dyDescent="0.25">
      <c r="A63" t="s">
        <v>7</v>
      </c>
      <c r="B63" t="s">
        <v>8</v>
      </c>
      <c r="C63" t="s">
        <v>9</v>
      </c>
      <c r="D63" t="s">
        <v>10</v>
      </c>
      <c r="E63" t="s">
        <v>72</v>
      </c>
      <c r="F63">
        <v>37.1</v>
      </c>
      <c r="G63" t="s">
        <v>12</v>
      </c>
    </row>
    <row r="64" spans="1:7" x14ac:dyDescent="0.25">
      <c r="A64" t="s">
        <v>7</v>
      </c>
      <c r="B64" t="s">
        <v>8</v>
      </c>
      <c r="C64" t="s">
        <v>9</v>
      </c>
      <c r="D64" t="s">
        <v>10</v>
      </c>
      <c r="E64" t="s">
        <v>73</v>
      </c>
      <c r="F64">
        <v>35.299999999999997</v>
      </c>
      <c r="G64" t="s">
        <v>12</v>
      </c>
    </row>
    <row r="65" spans="1:7" x14ac:dyDescent="0.25">
      <c r="A65" t="s">
        <v>7</v>
      </c>
      <c r="B65" t="s">
        <v>8</v>
      </c>
      <c r="C65" t="s">
        <v>9</v>
      </c>
      <c r="D65" t="s">
        <v>10</v>
      </c>
      <c r="E65" t="s">
        <v>74</v>
      </c>
      <c r="F65">
        <v>36.1</v>
      </c>
      <c r="G65" t="s">
        <v>12</v>
      </c>
    </row>
    <row r="66" spans="1:7" x14ac:dyDescent="0.25">
      <c r="A66" t="s">
        <v>7</v>
      </c>
      <c r="B66" t="s">
        <v>8</v>
      </c>
      <c r="C66" t="s">
        <v>9</v>
      </c>
      <c r="D66" t="s">
        <v>10</v>
      </c>
      <c r="E66" t="s">
        <v>75</v>
      </c>
      <c r="F66">
        <v>37.6</v>
      </c>
      <c r="G66" t="s">
        <v>12</v>
      </c>
    </row>
    <row r="67" spans="1:7" x14ac:dyDescent="0.25">
      <c r="A67" t="s">
        <v>7</v>
      </c>
      <c r="B67" t="s">
        <v>8</v>
      </c>
      <c r="C67" t="s">
        <v>9</v>
      </c>
      <c r="D67" t="s">
        <v>10</v>
      </c>
      <c r="E67" t="s">
        <v>76</v>
      </c>
      <c r="F67">
        <v>36.1</v>
      </c>
      <c r="G67" t="s">
        <v>12</v>
      </c>
    </row>
    <row r="68" spans="1:7" x14ac:dyDescent="0.25">
      <c r="A68" t="s">
        <v>7</v>
      </c>
      <c r="B68" t="s">
        <v>8</v>
      </c>
      <c r="C68" t="s">
        <v>9</v>
      </c>
      <c r="D68" t="s">
        <v>10</v>
      </c>
      <c r="E68" t="s">
        <v>77</v>
      </c>
      <c r="F68">
        <v>37</v>
      </c>
      <c r="G68" t="s">
        <v>12</v>
      </c>
    </row>
    <row r="69" spans="1:7" x14ac:dyDescent="0.25">
      <c r="A69" t="s">
        <v>7</v>
      </c>
      <c r="B69" t="s">
        <v>8</v>
      </c>
      <c r="C69" t="s">
        <v>9</v>
      </c>
      <c r="D69" t="s">
        <v>10</v>
      </c>
      <c r="E69" t="s">
        <v>78</v>
      </c>
      <c r="F69">
        <v>37.299999999999997</v>
      </c>
      <c r="G69" t="s">
        <v>12</v>
      </c>
    </row>
    <row r="70" spans="1:7" x14ac:dyDescent="0.25">
      <c r="A70" t="s">
        <v>79</v>
      </c>
      <c r="B70" t="s">
        <v>80</v>
      </c>
      <c r="C70" t="s">
        <v>9</v>
      </c>
      <c r="D70" t="s">
        <v>10</v>
      </c>
      <c r="E70" t="s">
        <v>13</v>
      </c>
      <c r="F70">
        <v>33.9</v>
      </c>
      <c r="G70" t="s">
        <v>12</v>
      </c>
    </row>
    <row r="71" spans="1:7" x14ac:dyDescent="0.25">
      <c r="A71" t="s">
        <v>79</v>
      </c>
      <c r="B71" t="s">
        <v>80</v>
      </c>
      <c r="C71" t="s">
        <v>9</v>
      </c>
      <c r="D71" t="s">
        <v>10</v>
      </c>
      <c r="E71" t="s">
        <v>14</v>
      </c>
      <c r="F71">
        <v>41.5</v>
      </c>
      <c r="G71" t="s">
        <v>12</v>
      </c>
    </row>
    <row r="72" spans="1:7" x14ac:dyDescent="0.25">
      <c r="A72" t="s">
        <v>79</v>
      </c>
      <c r="B72" t="s">
        <v>80</v>
      </c>
      <c r="C72" t="s">
        <v>9</v>
      </c>
      <c r="D72" t="s">
        <v>10</v>
      </c>
      <c r="E72" t="s">
        <v>15</v>
      </c>
      <c r="F72">
        <v>37.4</v>
      </c>
      <c r="G72" t="s">
        <v>12</v>
      </c>
    </row>
    <row r="73" spans="1:7" x14ac:dyDescent="0.25">
      <c r="A73" t="s">
        <v>79</v>
      </c>
      <c r="B73" t="s">
        <v>80</v>
      </c>
      <c r="C73" t="s">
        <v>9</v>
      </c>
      <c r="D73" t="s">
        <v>10</v>
      </c>
      <c r="E73" t="s">
        <v>16</v>
      </c>
      <c r="F73">
        <v>36.9</v>
      </c>
      <c r="G73" t="s">
        <v>12</v>
      </c>
    </row>
    <row r="74" spans="1:7" x14ac:dyDescent="0.25">
      <c r="A74" t="s">
        <v>79</v>
      </c>
      <c r="B74" t="s">
        <v>80</v>
      </c>
      <c r="C74" t="s">
        <v>9</v>
      </c>
      <c r="D74" t="s">
        <v>10</v>
      </c>
      <c r="E74" t="s">
        <v>17</v>
      </c>
      <c r="F74">
        <v>34.9</v>
      </c>
      <c r="G74" t="s">
        <v>12</v>
      </c>
    </row>
    <row r="75" spans="1:7" x14ac:dyDescent="0.25">
      <c r="A75" t="s">
        <v>79</v>
      </c>
      <c r="B75" t="s">
        <v>80</v>
      </c>
      <c r="C75" t="s">
        <v>9</v>
      </c>
      <c r="D75" t="s">
        <v>10</v>
      </c>
      <c r="E75" t="s">
        <v>18</v>
      </c>
      <c r="F75">
        <v>36.299999999999997</v>
      </c>
      <c r="G75" t="s">
        <v>12</v>
      </c>
    </row>
    <row r="76" spans="1:7" x14ac:dyDescent="0.25">
      <c r="A76" t="s">
        <v>79</v>
      </c>
      <c r="B76" t="s">
        <v>80</v>
      </c>
      <c r="C76" t="s">
        <v>9</v>
      </c>
      <c r="D76" t="s">
        <v>10</v>
      </c>
      <c r="E76" t="s">
        <v>19</v>
      </c>
      <c r="F76">
        <v>35.9</v>
      </c>
      <c r="G76" t="s">
        <v>12</v>
      </c>
    </row>
    <row r="77" spans="1:7" x14ac:dyDescent="0.25">
      <c r="A77" t="s">
        <v>79</v>
      </c>
      <c r="B77" t="s">
        <v>80</v>
      </c>
      <c r="C77" t="s">
        <v>9</v>
      </c>
      <c r="D77" t="s">
        <v>10</v>
      </c>
      <c r="E77" t="s">
        <v>20</v>
      </c>
      <c r="F77">
        <v>35.9</v>
      </c>
      <c r="G77" t="s">
        <v>12</v>
      </c>
    </row>
    <row r="78" spans="1:7" x14ac:dyDescent="0.25">
      <c r="A78" t="s">
        <v>79</v>
      </c>
      <c r="B78" t="s">
        <v>80</v>
      </c>
      <c r="C78" t="s">
        <v>9</v>
      </c>
      <c r="D78" t="s">
        <v>10</v>
      </c>
      <c r="E78" t="s">
        <v>21</v>
      </c>
      <c r="F78">
        <v>39.799999999999997</v>
      </c>
      <c r="G78" t="s">
        <v>12</v>
      </c>
    </row>
    <row r="79" spans="1:7" x14ac:dyDescent="0.25">
      <c r="A79" t="s">
        <v>79</v>
      </c>
      <c r="B79" t="s">
        <v>80</v>
      </c>
      <c r="C79" t="s">
        <v>9</v>
      </c>
      <c r="D79" t="s">
        <v>10</v>
      </c>
      <c r="E79" t="s">
        <v>22</v>
      </c>
      <c r="F79">
        <v>37.299999999999997</v>
      </c>
      <c r="G79" t="s">
        <v>12</v>
      </c>
    </row>
    <row r="80" spans="1:7" x14ac:dyDescent="0.25">
      <c r="A80" t="s">
        <v>79</v>
      </c>
      <c r="B80" t="s">
        <v>80</v>
      </c>
      <c r="C80" t="s">
        <v>9</v>
      </c>
      <c r="D80" t="s">
        <v>10</v>
      </c>
      <c r="E80" t="s">
        <v>23</v>
      </c>
      <c r="F80">
        <v>37.799999999999997</v>
      </c>
      <c r="G80" t="s">
        <v>12</v>
      </c>
    </row>
    <row r="81" spans="1:7" x14ac:dyDescent="0.25">
      <c r="A81" t="s">
        <v>79</v>
      </c>
      <c r="B81" t="s">
        <v>80</v>
      </c>
      <c r="C81" t="s">
        <v>9</v>
      </c>
      <c r="D81" t="s">
        <v>10</v>
      </c>
      <c r="E81" t="s">
        <v>24</v>
      </c>
      <c r="F81">
        <v>35.200000000000003</v>
      </c>
      <c r="G81" t="s">
        <v>12</v>
      </c>
    </row>
    <row r="82" spans="1:7" x14ac:dyDescent="0.25">
      <c r="A82" t="s">
        <v>79</v>
      </c>
      <c r="B82" t="s">
        <v>80</v>
      </c>
      <c r="C82" t="s">
        <v>9</v>
      </c>
      <c r="D82" t="s">
        <v>10</v>
      </c>
      <c r="E82" t="s">
        <v>25</v>
      </c>
      <c r="F82">
        <v>35.6</v>
      </c>
      <c r="G82" t="s">
        <v>12</v>
      </c>
    </row>
    <row r="83" spans="1:7" x14ac:dyDescent="0.25">
      <c r="A83" t="s">
        <v>79</v>
      </c>
      <c r="B83" t="s">
        <v>80</v>
      </c>
      <c r="C83" t="s">
        <v>9</v>
      </c>
      <c r="D83" t="s">
        <v>10</v>
      </c>
      <c r="E83" t="s">
        <v>26</v>
      </c>
      <c r="F83">
        <v>35.4</v>
      </c>
      <c r="G83" t="s">
        <v>12</v>
      </c>
    </row>
    <row r="84" spans="1:7" x14ac:dyDescent="0.25">
      <c r="A84" t="s">
        <v>79</v>
      </c>
      <c r="B84" t="s">
        <v>80</v>
      </c>
      <c r="C84" t="s">
        <v>9</v>
      </c>
      <c r="D84" t="s">
        <v>10</v>
      </c>
      <c r="E84" t="s">
        <v>27</v>
      </c>
      <c r="F84">
        <v>36.5</v>
      </c>
      <c r="G84" t="s">
        <v>12</v>
      </c>
    </row>
    <row r="85" spans="1:7" x14ac:dyDescent="0.25">
      <c r="A85" t="s">
        <v>79</v>
      </c>
      <c r="B85" t="s">
        <v>80</v>
      </c>
      <c r="C85" t="s">
        <v>9</v>
      </c>
      <c r="D85" t="s">
        <v>10</v>
      </c>
      <c r="E85" t="s">
        <v>28</v>
      </c>
      <c r="F85">
        <v>35.5</v>
      </c>
      <c r="G85" t="s">
        <v>12</v>
      </c>
    </row>
    <row r="86" spans="1:7" x14ac:dyDescent="0.25">
      <c r="A86" t="s">
        <v>79</v>
      </c>
      <c r="B86" t="s">
        <v>80</v>
      </c>
      <c r="C86" t="s">
        <v>9</v>
      </c>
      <c r="D86" t="s">
        <v>10</v>
      </c>
      <c r="E86" t="s">
        <v>29</v>
      </c>
      <c r="F86">
        <v>35.799999999999997</v>
      </c>
      <c r="G86" t="s">
        <v>12</v>
      </c>
    </row>
    <row r="87" spans="1:7" x14ac:dyDescent="0.25">
      <c r="A87" t="s">
        <v>79</v>
      </c>
      <c r="B87" t="s">
        <v>80</v>
      </c>
      <c r="C87" t="s">
        <v>9</v>
      </c>
      <c r="D87" t="s">
        <v>10</v>
      </c>
      <c r="E87" t="s">
        <v>30</v>
      </c>
      <c r="F87">
        <v>35.799999999999997</v>
      </c>
      <c r="G87" t="s">
        <v>12</v>
      </c>
    </row>
    <row r="88" spans="1:7" x14ac:dyDescent="0.25">
      <c r="A88" t="s">
        <v>79</v>
      </c>
      <c r="B88" t="s">
        <v>80</v>
      </c>
      <c r="C88" t="s">
        <v>9</v>
      </c>
      <c r="D88" t="s">
        <v>10</v>
      </c>
      <c r="E88" t="s">
        <v>31</v>
      </c>
      <c r="F88">
        <v>36.4</v>
      </c>
      <c r="G88" t="s">
        <v>12</v>
      </c>
    </row>
    <row r="89" spans="1:7" x14ac:dyDescent="0.25">
      <c r="A89" t="s">
        <v>79</v>
      </c>
      <c r="B89" t="s">
        <v>80</v>
      </c>
      <c r="C89" t="s">
        <v>9</v>
      </c>
      <c r="D89" t="s">
        <v>10</v>
      </c>
      <c r="E89" t="s">
        <v>32</v>
      </c>
      <c r="F89">
        <v>36.6</v>
      </c>
      <c r="G89" t="s">
        <v>12</v>
      </c>
    </row>
    <row r="90" spans="1:7" x14ac:dyDescent="0.25">
      <c r="A90" t="s">
        <v>79</v>
      </c>
      <c r="B90" t="s">
        <v>80</v>
      </c>
      <c r="C90" t="s">
        <v>9</v>
      </c>
      <c r="D90" t="s">
        <v>10</v>
      </c>
      <c r="E90" t="s">
        <v>33</v>
      </c>
      <c r="F90">
        <v>36.799999999999997</v>
      </c>
      <c r="G90" t="s">
        <v>12</v>
      </c>
    </row>
    <row r="91" spans="1:7" x14ac:dyDescent="0.25">
      <c r="A91" t="s">
        <v>79</v>
      </c>
      <c r="B91" t="s">
        <v>80</v>
      </c>
      <c r="C91" t="s">
        <v>9</v>
      </c>
      <c r="D91" t="s">
        <v>10</v>
      </c>
      <c r="E91" t="s">
        <v>34</v>
      </c>
      <c r="F91">
        <v>36.6</v>
      </c>
      <c r="G91" t="s">
        <v>12</v>
      </c>
    </row>
    <row r="92" spans="1:7" x14ac:dyDescent="0.25">
      <c r="A92" t="s">
        <v>79</v>
      </c>
      <c r="B92" t="s">
        <v>80</v>
      </c>
      <c r="C92" t="s">
        <v>9</v>
      </c>
      <c r="D92" t="s">
        <v>10</v>
      </c>
      <c r="E92" t="s">
        <v>35</v>
      </c>
      <c r="F92">
        <v>33.5</v>
      </c>
      <c r="G92" t="s">
        <v>12</v>
      </c>
    </row>
    <row r="93" spans="1:7" x14ac:dyDescent="0.25">
      <c r="A93" t="s">
        <v>79</v>
      </c>
      <c r="B93" t="s">
        <v>80</v>
      </c>
      <c r="C93" t="s">
        <v>9</v>
      </c>
      <c r="D93" t="s">
        <v>10</v>
      </c>
      <c r="E93" t="s">
        <v>81</v>
      </c>
      <c r="F93">
        <v>36.9</v>
      </c>
      <c r="G93" t="s">
        <v>12</v>
      </c>
    </row>
    <row r="94" spans="1:7" x14ac:dyDescent="0.25">
      <c r="A94" t="s">
        <v>79</v>
      </c>
      <c r="B94" t="s">
        <v>80</v>
      </c>
      <c r="C94" t="s">
        <v>9</v>
      </c>
      <c r="D94" t="s">
        <v>10</v>
      </c>
      <c r="E94" t="s">
        <v>82</v>
      </c>
      <c r="F94">
        <v>36.9</v>
      </c>
      <c r="G94" t="s">
        <v>12</v>
      </c>
    </row>
    <row r="95" spans="1:7" x14ac:dyDescent="0.25">
      <c r="A95" t="s">
        <v>79</v>
      </c>
      <c r="B95" t="s">
        <v>80</v>
      </c>
      <c r="C95" t="s">
        <v>9</v>
      </c>
      <c r="D95" t="s">
        <v>10</v>
      </c>
      <c r="E95" t="s">
        <v>36</v>
      </c>
      <c r="F95">
        <v>36.299999999999997</v>
      </c>
      <c r="G95" t="s">
        <v>12</v>
      </c>
    </row>
    <row r="96" spans="1:7" x14ac:dyDescent="0.25">
      <c r="A96" t="s">
        <v>79</v>
      </c>
      <c r="B96" t="s">
        <v>80</v>
      </c>
      <c r="C96" t="s">
        <v>9</v>
      </c>
      <c r="D96" t="s">
        <v>10</v>
      </c>
      <c r="E96" t="s">
        <v>37</v>
      </c>
      <c r="F96">
        <v>36.200000000000003</v>
      </c>
      <c r="G96" t="s">
        <v>12</v>
      </c>
    </row>
    <row r="97" spans="1:7" x14ac:dyDescent="0.25">
      <c r="A97" t="s">
        <v>79</v>
      </c>
      <c r="B97" t="s">
        <v>80</v>
      </c>
      <c r="C97" t="s">
        <v>9</v>
      </c>
      <c r="D97" t="s">
        <v>10</v>
      </c>
      <c r="E97" t="s">
        <v>83</v>
      </c>
      <c r="F97">
        <v>36.1</v>
      </c>
      <c r="G97" t="s">
        <v>12</v>
      </c>
    </row>
    <row r="98" spans="1:7" x14ac:dyDescent="0.25">
      <c r="A98" t="s">
        <v>79</v>
      </c>
      <c r="B98" t="s">
        <v>80</v>
      </c>
      <c r="C98" t="s">
        <v>9</v>
      </c>
      <c r="D98" t="s">
        <v>10</v>
      </c>
      <c r="E98" t="s">
        <v>39</v>
      </c>
      <c r="F98">
        <v>37.299999999999997</v>
      </c>
      <c r="G98" t="s">
        <v>12</v>
      </c>
    </row>
    <row r="99" spans="1:7" x14ac:dyDescent="0.25">
      <c r="A99" t="s">
        <v>79</v>
      </c>
      <c r="B99" t="s">
        <v>80</v>
      </c>
      <c r="C99" t="s">
        <v>9</v>
      </c>
      <c r="D99" t="s">
        <v>10</v>
      </c>
      <c r="E99" t="s">
        <v>40</v>
      </c>
      <c r="F99">
        <v>37.1</v>
      </c>
      <c r="G99" t="s">
        <v>12</v>
      </c>
    </row>
    <row r="100" spans="1:7" x14ac:dyDescent="0.25">
      <c r="A100" t="s">
        <v>79</v>
      </c>
      <c r="B100" t="s">
        <v>80</v>
      </c>
      <c r="C100" t="s">
        <v>9</v>
      </c>
      <c r="D100" t="s">
        <v>10</v>
      </c>
      <c r="E100" t="s">
        <v>41</v>
      </c>
      <c r="F100">
        <v>35.9</v>
      </c>
      <c r="G100" t="s">
        <v>12</v>
      </c>
    </row>
    <row r="101" spans="1:7" x14ac:dyDescent="0.25">
      <c r="A101" t="s">
        <v>79</v>
      </c>
      <c r="B101" t="s">
        <v>80</v>
      </c>
      <c r="C101" t="s">
        <v>9</v>
      </c>
      <c r="D101" t="s">
        <v>10</v>
      </c>
      <c r="E101" t="s">
        <v>84</v>
      </c>
      <c r="F101">
        <v>36.700000000000003</v>
      </c>
      <c r="G101" t="s">
        <v>12</v>
      </c>
    </row>
    <row r="102" spans="1:7" x14ac:dyDescent="0.25">
      <c r="A102" t="s">
        <v>79</v>
      </c>
      <c r="B102" t="s">
        <v>80</v>
      </c>
      <c r="C102" t="s">
        <v>9</v>
      </c>
      <c r="D102" t="s">
        <v>10</v>
      </c>
      <c r="E102" t="s">
        <v>42</v>
      </c>
      <c r="F102">
        <v>36.799999999999997</v>
      </c>
      <c r="G102" t="s">
        <v>12</v>
      </c>
    </row>
    <row r="103" spans="1:7" x14ac:dyDescent="0.25">
      <c r="A103" t="s">
        <v>79</v>
      </c>
      <c r="B103" t="s">
        <v>80</v>
      </c>
      <c r="C103" t="s">
        <v>9</v>
      </c>
      <c r="D103" t="s">
        <v>10</v>
      </c>
      <c r="E103" t="s">
        <v>43</v>
      </c>
      <c r="F103">
        <v>39.4</v>
      </c>
      <c r="G103" t="s">
        <v>12</v>
      </c>
    </row>
    <row r="104" spans="1:7" x14ac:dyDescent="0.25">
      <c r="A104" t="s">
        <v>79</v>
      </c>
      <c r="B104" t="s">
        <v>80</v>
      </c>
      <c r="C104" t="s">
        <v>9</v>
      </c>
      <c r="D104" t="s">
        <v>10</v>
      </c>
      <c r="E104" t="s">
        <v>44</v>
      </c>
      <c r="F104">
        <v>37.799999999999997</v>
      </c>
      <c r="G104" t="s">
        <v>12</v>
      </c>
    </row>
    <row r="105" spans="1:7" x14ac:dyDescent="0.25">
      <c r="A105" t="s">
        <v>79</v>
      </c>
      <c r="B105" t="s">
        <v>80</v>
      </c>
      <c r="C105" t="s">
        <v>9</v>
      </c>
      <c r="D105" t="s">
        <v>10</v>
      </c>
      <c r="E105" t="s">
        <v>45</v>
      </c>
      <c r="F105">
        <v>37.9</v>
      </c>
      <c r="G105" t="s">
        <v>12</v>
      </c>
    </row>
    <row r="106" spans="1:7" x14ac:dyDescent="0.25">
      <c r="A106" t="s">
        <v>79</v>
      </c>
      <c r="B106" t="s">
        <v>80</v>
      </c>
      <c r="C106" t="s">
        <v>9</v>
      </c>
      <c r="D106" t="s">
        <v>10</v>
      </c>
      <c r="E106" t="s">
        <v>46</v>
      </c>
      <c r="F106">
        <v>38.799999999999997</v>
      </c>
      <c r="G106" t="s">
        <v>12</v>
      </c>
    </row>
    <row r="107" spans="1:7" x14ac:dyDescent="0.25">
      <c r="A107" t="s">
        <v>79</v>
      </c>
      <c r="B107" t="s">
        <v>80</v>
      </c>
      <c r="C107" t="s">
        <v>9</v>
      </c>
      <c r="D107" t="s">
        <v>10</v>
      </c>
      <c r="E107" t="s">
        <v>47</v>
      </c>
      <c r="F107">
        <v>39.1</v>
      </c>
      <c r="G107" t="s">
        <v>12</v>
      </c>
    </row>
    <row r="108" spans="1:7" x14ac:dyDescent="0.25">
      <c r="A108" t="s">
        <v>79</v>
      </c>
      <c r="B108" t="s">
        <v>80</v>
      </c>
      <c r="C108" t="s">
        <v>9</v>
      </c>
      <c r="D108" t="s">
        <v>10</v>
      </c>
      <c r="E108" t="s">
        <v>48</v>
      </c>
      <c r="F108">
        <v>39</v>
      </c>
      <c r="G108" t="s">
        <v>12</v>
      </c>
    </row>
    <row r="109" spans="1:7" x14ac:dyDescent="0.25">
      <c r="A109" t="s">
        <v>79</v>
      </c>
      <c r="B109" t="s">
        <v>80</v>
      </c>
      <c r="C109" t="s">
        <v>9</v>
      </c>
      <c r="D109" t="s">
        <v>10</v>
      </c>
      <c r="E109" t="s">
        <v>49</v>
      </c>
      <c r="F109">
        <v>39.9</v>
      </c>
      <c r="G109" t="s">
        <v>12</v>
      </c>
    </row>
    <row r="110" spans="1:7" x14ac:dyDescent="0.25">
      <c r="A110" t="s">
        <v>79</v>
      </c>
      <c r="B110" t="s">
        <v>80</v>
      </c>
      <c r="C110" t="s">
        <v>9</v>
      </c>
      <c r="D110" t="s">
        <v>10</v>
      </c>
      <c r="E110" t="s">
        <v>50</v>
      </c>
      <c r="F110">
        <v>39</v>
      </c>
      <c r="G110" t="s">
        <v>12</v>
      </c>
    </row>
    <row r="111" spans="1:7" x14ac:dyDescent="0.25">
      <c r="A111" t="s">
        <v>79</v>
      </c>
      <c r="B111" t="s">
        <v>80</v>
      </c>
      <c r="C111" t="s">
        <v>9</v>
      </c>
      <c r="D111" t="s">
        <v>10</v>
      </c>
      <c r="E111" t="s">
        <v>51</v>
      </c>
      <c r="F111">
        <v>38.799999999999997</v>
      </c>
      <c r="G111" t="s">
        <v>12</v>
      </c>
    </row>
    <row r="112" spans="1:7" x14ac:dyDescent="0.25">
      <c r="A112" t="s">
        <v>79</v>
      </c>
      <c r="B112" t="s">
        <v>80</v>
      </c>
      <c r="C112" t="s">
        <v>9</v>
      </c>
      <c r="D112" t="s">
        <v>10</v>
      </c>
      <c r="E112" t="s">
        <v>52</v>
      </c>
      <c r="F112">
        <v>39.200000000000003</v>
      </c>
      <c r="G112" t="s">
        <v>12</v>
      </c>
    </row>
    <row r="113" spans="1:7" x14ac:dyDescent="0.25">
      <c r="A113" t="s">
        <v>79</v>
      </c>
      <c r="B113" t="s">
        <v>80</v>
      </c>
      <c r="C113" t="s">
        <v>9</v>
      </c>
      <c r="D113" t="s">
        <v>10</v>
      </c>
      <c r="E113" t="s">
        <v>54</v>
      </c>
      <c r="F113">
        <v>41.4</v>
      </c>
      <c r="G113" t="s">
        <v>12</v>
      </c>
    </row>
    <row r="114" spans="1:7" x14ac:dyDescent="0.25">
      <c r="A114" t="s">
        <v>79</v>
      </c>
      <c r="B114" t="s">
        <v>80</v>
      </c>
      <c r="C114" t="s">
        <v>9</v>
      </c>
      <c r="D114" t="s">
        <v>10</v>
      </c>
      <c r="E114" t="s">
        <v>55</v>
      </c>
      <c r="F114">
        <v>41.6</v>
      </c>
      <c r="G114" t="s">
        <v>12</v>
      </c>
    </row>
    <row r="115" spans="1:7" x14ac:dyDescent="0.25">
      <c r="A115" t="s">
        <v>79</v>
      </c>
      <c r="B115" t="s">
        <v>80</v>
      </c>
      <c r="C115" t="s">
        <v>9</v>
      </c>
      <c r="D115" t="s">
        <v>10</v>
      </c>
      <c r="E115" t="s">
        <v>57</v>
      </c>
      <c r="F115">
        <v>39.5</v>
      </c>
      <c r="G115" t="s">
        <v>12</v>
      </c>
    </row>
    <row r="116" spans="1:7" x14ac:dyDescent="0.25">
      <c r="A116" t="s">
        <v>79</v>
      </c>
      <c r="B116" t="s">
        <v>80</v>
      </c>
      <c r="C116" t="s">
        <v>9</v>
      </c>
      <c r="D116" t="s">
        <v>10</v>
      </c>
      <c r="E116" t="s">
        <v>58</v>
      </c>
      <c r="F116">
        <v>40.1</v>
      </c>
      <c r="G116" t="s">
        <v>12</v>
      </c>
    </row>
    <row r="117" spans="1:7" x14ac:dyDescent="0.25">
      <c r="A117" t="s">
        <v>79</v>
      </c>
      <c r="B117" t="s">
        <v>80</v>
      </c>
      <c r="C117" t="s">
        <v>9</v>
      </c>
      <c r="D117" t="s">
        <v>10</v>
      </c>
      <c r="E117" t="s">
        <v>59</v>
      </c>
      <c r="F117">
        <v>40.200000000000003</v>
      </c>
      <c r="G117" t="s">
        <v>12</v>
      </c>
    </row>
    <row r="118" spans="1:7" x14ac:dyDescent="0.25">
      <c r="A118" t="s">
        <v>79</v>
      </c>
      <c r="B118" t="s">
        <v>80</v>
      </c>
      <c r="C118" t="s">
        <v>9</v>
      </c>
      <c r="D118" t="s">
        <v>10</v>
      </c>
      <c r="E118" t="s">
        <v>85</v>
      </c>
      <c r="F118">
        <v>40.6</v>
      </c>
      <c r="G118" t="s">
        <v>12</v>
      </c>
    </row>
    <row r="119" spans="1:7" x14ac:dyDescent="0.25">
      <c r="A119" t="s">
        <v>79</v>
      </c>
      <c r="B119" t="s">
        <v>80</v>
      </c>
      <c r="C119" t="s">
        <v>9</v>
      </c>
      <c r="D119" t="s">
        <v>10</v>
      </c>
      <c r="E119" t="s">
        <v>61</v>
      </c>
      <c r="F119">
        <v>40.5</v>
      </c>
      <c r="G119" t="s">
        <v>12</v>
      </c>
    </row>
    <row r="120" spans="1:7" x14ac:dyDescent="0.25">
      <c r="A120" t="s">
        <v>79</v>
      </c>
      <c r="B120" t="s">
        <v>80</v>
      </c>
      <c r="C120" t="s">
        <v>9</v>
      </c>
      <c r="D120" t="s">
        <v>10</v>
      </c>
      <c r="E120" t="s">
        <v>62</v>
      </c>
      <c r="F120">
        <v>40.200000000000003</v>
      </c>
      <c r="G120" t="s">
        <v>12</v>
      </c>
    </row>
    <row r="121" spans="1:7" x14ac:dyDescent="0.25">
      <c r="A121" t="s">
        <v>79</v>
      </c>
      <c r="B121" t="s">
        <v>80</v>
      </c>
      <c r="C121" t="s">
        <v>9</v>
      </c>
      <c r="D121" t="s">
        <v>10</v>
      </c>
      <c r="E121" t="s">
        <v>63</v>
      </c>
      <c r="F121">
        <v>39</v>
      </c>
      <c r="G121" t="s">
        <v>12</v>
      </c>
    </row>
    <row r="122" spans="1:7" x14ac:dyDescent="0.25">
      <c r="A122" t="s">
        <v>79</v>
      </c>
      <c r="B122" t="s">
        <v>80</v>
      </c>
      <c r="C122" t="s">
        <v>9</v>
      </c>
      <c r="D122" t="s">
        <v>10</v>
      </c>
      <c r="E122" t="s">
        <v>64</v>
      </c>
      <c r="F122">
        <v>40.299999999999997</v>
      </c>
      <c r="G122" t="s">
        <v>12</v>
      </c>
    </row>
    <row r="123" spans="1:7" x14ac:dyDescent="0.25">
      <c r="A123" t="s">
        <v>79</v>
      </c>
      <c r="B123" t="s">
        <v>80</v>
      </c>
      <c r="C123" t="s">
        <v>9</v>
      </c>
      <c r="D123" t="s">
        <v>10</v>
      </c>
      <c r="E123" t="s">
        <v>65</v>
      </c>
      <c r="F123">
        <v>40.1</v>
      </c>
      <c r="G123" t="s">
        <v>12</v>
      </c>
    </row>
    <row r="124" spans="1:7" x14ac:dyDescent="0.25">
      <c r="A124" t="s">
        <v>79</v>
      </c>
      <c r="B124" t="s">
        <v>80</v>
      </c>
      <c r="C124" t="s">
        <v>9</v>
      </c>
      <c r="D124" t="s">
        <v>10</v>
      </c>
      <c r="E124" t="s">
        <v>86</v>
      </c>
      <c r="F124">
        <v>40.5</v>
      </c>
      <c r="G124" t="s">
        <v>12</v>
      </c>
    </row>
    <row r="125" spans="1:7" x14ac:dyDescent="0.25">
      <c r="A125" t="s">
        <v>79</v>
      </c>
      <c r="B125" t="s">
        <v>80</v>
      </c>
      <c r="C125" t="s">
        <v>9</v>
      </c>
      <c r="D125" t="s">
        <v>10</v>
      </c>
      <c r="E125" t="s">
        <v>87</v>
      </c>
      <c r="F125">
        <v>40.4</v>
      </c>
      <c r="G125" t="s">
        <v>12</v>
      </c>
    </row>
    <row r="126" spans="1:7" x14ac:dyDescent="0.25">
      <c r="A126" t="s">
        <v>79</v>
      </c>
      <c r="B126" t="s">
        <v>80</v>
      </c>
      <c r="C126" t="s">
        <v>9</v>
      </c>
      <c r="D126" t="s">
        <v>10</v>
      </c>
      <c r="E126" t="s">
        <v>88</v>
      </c>
      <c r="F126">
        <v>39.4</v>
      </c>
      <c r="G126" t="s">
        <v>12</v>
      </c>
    </row>
    <row r="127" spans="1:7" x14ac:dyDescent="0.25">
      <c r="A127" t="s">
        <v>79</v>
      </c>
      <c r="B127" t="s">
        <v>80</v>
      </c>
      <c r="C127" t="s">
        <v>9</v>
      </c>
      <c r="D127" t="s">
        <v>10</v>
      </c>
      <c r="E127" t="s">
        <v>89</v>
      </c>
      <c r="F127">
        <v>41.1</v>
      </c>
      <c r="G127" t="s">
        <v>12</v>
      </c>
    </row>
    <row r="128" spans="1:7" x14ac:dyDescent="0.25">
      <c r="A128" t="s">
        <v>79</v>
      </c>
      <c r="B128" t="s">
        <v>80</v>
      </c>
      <c r="C128" t="s">
        <v>9</v>
      </c>
      <c r="D128" t="s">
        <v>10</v>
      </c>
      <c r="E128" t="s">
        <v>90</v>
      </c>
      <c r="F128">
        <v>36.700000000000003</v>
      </c>
      <c r="G128" t="s">
        <v>12</v>
      </c>
    </row>
    <row r="129" spans="1:7" x14ac:dyDescent="0.25">
      <c r="A129" t="s">
        <v>79</v>
      </c>
      <c r="B129" t="s">
        <v>80</v>
      </c>
      <c r="C129" t="s">
        <v>9</v>
      </c>
      <c r="D129" t="s">
        <v>10</v>
      </c>
      <c r="E129" t="s">
        <v>91</v>
      </c>
      <c r="F129">
        <v>38.4</v>
      </c>
      <c r="G129" t="s">
        <v>12</v>
      </c>
    </row>
    <row r="130" spans="1:7" x14ac:dyDescent="0.25">
      <c r="A130" t="s">
        <v>79</v>
      </c>
      <c r="B130" t="s">
        <v>80</v>
      </c>
      <c r="C130" t="s">
        <v>9</v>
      </c>
      <c r="D130" t="s">
        <v>10</v>
      </c>
      <c r="E130" t="s">
        <v>92</v>
      </c>
      <c r="F130">
        <v>40.1</v>
      </c>
      <c r="G130" t="s">
        <v>12</v>
      </c>
    </row>
    <row r="131" spans="1:7" x14ac:dyDescent="0.25">
      <c r="A131" t="s">
        <v>79</v>
      </c>
      <c r="B131" t="s">
        <v>80</v>
      </c>
      <c r="C131" t="s">
        <v>9</v>
      </c>
      <c r="D131" t="s">
        <v>10</v>
      </c>
      <c r="E131" t="s">
        <v>93</v>
      </c>
      <c r="F131">
        <v>38.799999999999997</v>
      </c>
      <c r="G131" t="s">
        <v>12</v>
      </c>
    </row>
    <row r="132" spans="1:7" x14ac:dyDescent="0.25">
      <c r="A132" t="s">
        <v>79</v>
      </c>
      <c r="B132" t="s">
        <v>80</v>
      </c>
      <c r="C132" t="s">
        <v>9</v>
      </c>
      <c r="D132" t="s">
        <v>10</v>
      </c>
      <c r="E132" t="s">
        <v>94</v>
      </c>
      <c r="F132">
        <v>37.799999999999997</v>
      </c>
      <c r="G132" t="s">
        <v>12</v>
      </c>
    </row>
    <row r="133" spans="1:7" x14ac:dyDescent="0.25">
      <c r="A133" t="s">
        <v>79</v>
      </c>
      <c r="B133" t="s">
        <v>80</v>
      </c>
      <c r="C133" t="s">
        <v>9</v>
      </c>
      <c r="D133" t="s">
        <v>10</v>
      </c>
      <c r="E133" t="s">
        <v>95</v>
      </c>
      <c r="F133">
        <v>37.5</v>
      </c>
      <c r="G133" t="s">
        <v>12</v>
      </c>
    </row>
    <row r="134" spans="1:7" x14ac:dyDescent="0.25">
      <c r="A134" t="s">
        <v>79</v>
      </c>
      <c r="B134" t="s">
        <v>80</v>
      </c>
      <c r="C134" t="s">
        <v>9</v>
      </c>
      <c r="D134" t="s">
        <v>10</v>
      </c>
      <c r="E134" t="s">
        <v>96</v>
      </c>
      <c r="F134">
        <v>39</v>
      </c>
      <c r="G134" t="s">
        <v>12</v>
      </c>
    </row>
    <row r="135" spans="1:7" x14ac:dyDescent="0.25">
      <c r="A135" t="s">
        <v>79</v>
      </c>
      <c r="B135" t="s">
        <v>80</v>
      </c>
      <c r="C135" t="s">
        <v>9</v>
      </c>
      <c r="D135" t="s">
        <v>10</v>
      </c>
      <c r="E135" t="s">
        <v>97</v>
      </c>
      <c r="F135">
        <v>40</v>
      </c>
      <c r="G135" t="s">
        <v>12</v>
      </c>
    </row>
    <row r="136" spans="1:7" x14ac:dyDescent="0.25">
      <c r="A136" t="s">
        <v>79</v>
      </c>
      <c r="B136" t="s">
        <v>80</v>
      </c>
      <c r="C136" t="s">
        <v>9</v>
      </c>
      <c r="D136" t="s">
        <v>10</v>
      </c>
      <c r="E136" t="s">
        <v>98</v>
      </c>
      <c r="F136">
        <v>39.4</v>
      </c>
      <c r="G136" t="s">
        <v>12</v>
      </c>
    </row>
    <row r="137" spans="1:7" x14ac:dyDescent="0.25">
      <c r="A137" t="s">
        <v>99</v>
      </c>
      <c r="B137" t="s">
        <v>100</v>
      </c>
      <c r="C137" t="s">
        <v>9</v>
      </c>
      <c r="D137" t="s">
        <v>10</v>
      </c>
      <c r="E137" t="s">
        <v>101</v>
      </c>
      <c r="F137">
        <v>32.700000000000003</v>
      </c>
      <c r="G137" t="s">
        <v>12</v>
      </c>
    </row>
    <row r="138" spans="1:7" x14ac:dyDescent="0.25">
      <c r="A138" t="s">
        <v>99</v>
      </c>
      <c r="B138" t="s">
        <v>100</v>
      </c>
      <c r="C138" t="s">
        <v>9</v>
      </c>
      <c r="D138" t="s">
        <v>10</v>
      </c>
      <c r="E138" t="s">
        <v>102</v>
      </c>
      <c r="F138">
        <v>34.5</v>
      </c>
      <c r="G138" t="s">
        <v>12</v>
      </c>
    </row>
    <row r="139" spans="1:7" x14ac:dyDescent="0.25">
      <c r="A139" t="s">
        <v>99</v>
      </c>
      <c r="B139" t="s">
        <v>100</v>
      </c>
      <c r="C139" t="s">
        <v>9</v>
      </c>
      <c r="D139" t="s">
        <v>10</v>
      </c>
      <c r="E139" t="s">
        <v>103</v>
      </c>
      <c r="F139">
        <v>30.9</v>
      </c>
      <c r="G139" t="s">
        <v>12</v>
      </c>
    </row>
    <row r="140" spans="1:7" x14ac:dyDescent="0.25">
      <c r="A140" t="s">
        <v>99</v>
      </c>
      <c r="B140" t="s">
        <v>100</v>
      </c>
      <c r="C140" t="s">
        <v>9</v>
      </c>
      <c r="D140" t="s">
        <v>10</v>
      </c>
      <c r="E140" t="s">
        <v>104</v>
      </c>
      <c r="F140">
        <v>32.799999999999997</v>
      </c>
      <c r="G140" t="s">
        <v>12</v>
      </c>
    </row>
    <row r="141" spans="1:7" x14ac:dyDescent="0.25">
      <c r="A141" t="s">
        <v>99</v>
      </c>
      <c r="B141" t="s">
        <v>100</v>
      </c>
      <c r="C141" t="s">
        <v>9</v>
      </c>
      <c r="D141" t="s">
        <v>10</v>
      </c>
      <c r="E141" t="s">
        <v>105</v>
      </c>
      <c r="F141">
        <v>36.299999999999997</v>
      </c>
      <c r="G141" t="s">
        <v>12</v>
      </c>
    </row>
    <row r="142" spans="1:7" x14ac:dyDescent="0.25">
      <c r="A142" t="s">
        <v>99</v>
      </c>
      <c r="B142" t="s">
        <v>100</v>
      </c>
      <c r="C142" t="s">
        <v>9</v>
      </c>
      <c r="D142" t="s">
        <v>10</v>
      </c>
      <c r="E142" t="s">
        <v>106</v>
      </c>
      <c r="F142">
        <v>37.299999999999997</v>
      </c>
      <c r="G142" t="s">
        <v>12</v>
      </c>
    </row>
    <row r="143" spans="1:7" x14ac:dyDescent="0.25">
      <c r="A143" t="s">
        <v>99</v>
      </c>
      <c r="B143" t="s">
        <v>100</v>
      </c>
      <c r="C143" t="s">
        <v>9</v>
      </c>
      <c r="D143" t="s">
        <v>10</v>
      </c>
      <c r="E143" t="s">
        <v>107</v>
      </c>
      <c r="F143">
        <v>37.1</v>
      </c>
      <c r="G143" t="s">
        <v>12</v>
      </c>
    </row>
    <row r="144" spans="1:7" x14ac:dyDescent="0.25">
      <c r="A144" t="s">
        <v>99</v>
      </c>
      <c r="B144" t="s">
        <v>100</v>
      </c>
      <c r="C144" t="s">
        <v>9</v>
      </c>
      <c r="D144" t="s">
        <v>10</v>
      </c>
      <c r="E144" t="s">
        <v>108</v>
      </c>
      <c r="F144">
        <v>34.700000000000003</v>
      </c>
      <c r="G144" t="s">
        <v>12</v>
      </c>
    </row>
    <row r="145" spans="1:7" x14ac:dyDescent="0.25">
      <c r="A145" t="s">
        <v>99</v>
      </c>
      <c r="B145" t="s">
        <v>100</v>
      </c>
      <c r="C145" t="s">
        <v>9</v>
      </c>
      <c r="D145" t="s">
        <v>10</v>
      </c>
      <c r="E145" t="s">
        <v>11</v>
      </c>
      <c r="F145">
        <v>34.700000000000003</v>
      </c>
      <c r="G145" t="s">
        <v>12</v>
      </c>
    </row>
    <row r="146" spans="1:7" x14ac:dyDescent="0.25">
      <c r="A146" t="s">
        <v>99</v>
      </c>
      <c r="B146" t="s">
        <v>100</v>
      </c>
      <c r="C146" t="s">
        <v>9</v>
      </c>
      <c r="D146" t="s">
        <v>10</v>
      </c>
      <c r="E146" t="s">
        <v>13</v>
      </c>
      <c r="F146">
        <v>35.4</v>
      </c>
      <c r="G146" t="s">
        <v>12</v>
      </c>
    </row>
    <row r="147" spans="1:7" x14ac:dyDescent="0.25">
      <c r="A147" t="s">
        <v>99</v>
      </c>
      <c r="B147" t="s">
        <v>100</v>
      </c>
      <c r="C147" t="s">
        <v>9</v>
      </c>
      <c r="D147" t="s">
        <v>10</v>
      </c>
      <c r="E147" t="s">
        <v>14</v>
      </c>
      <c r="F147">
        <v>41.7</v>
      </c>
      <c r="G147" t="s">
        <v>12</v>
      </c>
    </row>
    <row r="148" spans="1:7" x14ac:dyDescent="0.25">
      <c r="A148" t="s">
        <v>99</v>
      </c>
      <c r="B148" t="s">
        <v>100</v>
      </c>
      <c r="C148" t="s">
        <v>9</v>
      </c>
      <c r="D148" t="s">
        <v>10</v>
      </c>
      <c r="E148" t="s">
        <v>15</v>
      </c>
      <c r="F148">
        <v>39.4</v>
      </c>
      <c r="G148" t="s">
        <v>12</v>
      </c>
    </row>
    <row r="149" spans="1:7" x14ac:dyDescent="0.25">
      <c r="A149" t="s">
        <v>99</v>
      </c>
      <c r="B149" t="s">
        <v>100</v>
      </c>
      <c r="C149" t="s">
        <v>9</v>
      </c>
      <c r="D149" t="s">
        <v>10</v>
      </c>
      <c r="E149" t="s">
        <v>16</v>
      </c>
      <c r="F149">
        <v>38.4</v>
      </c>
      <c r="G149" t="s">
        <v>12</v>
      </c>
    </row>
    <row r="150" spans="1:7" x14ac:dyDescent="0.25">
      <c r="A150" t="s">
        <v>99</v>
      </c>
      <c r="B150" t="s">
        <v>100</v>
      </c>
      <c r="C150" t="s">
        <v>9</v>
      </c>
      <c r="D150" t="s">
        <v>10</v>
      </c>
      <c r="E150" t="s">
        <v>17</v>
      </c>
      <c r="F150">
        <v>36.200000000000003</v>
      </c>
      <c r="G150" t="s">
        <v>12</v>
      </c>
    </row>
    <row r="151" spans="1:7" x14ac:dyDescent="0.25">
      <c r="A151" t="s">
        <v>99</v>
      </c>
      <c r="B151" t="s">
        <v>100</v>
      </c>
      <c r="C151" t="s">
        <v>9</v>
      </c>
      <c r="D151" t="s">
        <v>10</v>
      </c>
      <c r="E151" t="s">
        <v>18</v>
      </c>
      <c r="F151">
        <v>37.5</v>
      </c>
      <c r="G151" t="s">
        <v>12</v>
      </c>
    </row>
    <row r="152" spans="1:7" x14ac:dyDescent="0.25">
      <c r="A152" t="s">
        <v>99</v>
      </c>
      <c r="B152" t="s">
        <v>100</v>
      </c>
      <c r="C152" t="s">
        <v>9</v>
      </c>
      <c r="D152" t="s">
        <v>10</v>
      </c>
      <c r="E152" t="s">
        <v>19</v>
      </c>
      <c r="F152">
        <v>37.1</v>
      </c>
      <c r="G152" t="s">
        <v>12</v>
      </c>
    </row>
    <row r="153" spans="1:7" x14ac:dyDescent="0.25">
      <c r="A153" t="s">
        <v>99</v>
      </c>
      <c r="B153" t="s">
        <v>100</v>
      </c>
      <c r="C153" t="s">
        <v>9</v>
      </c>
      <c r="D153" t="s">
        <v>10</v>
      </c>
      <c r="E153" t="s">
        <v>20</v>
      </c>
      <c r="F153">
        <v>41.7</v>
      </c>
      <c r="G153" t="s">
        <v>12</v>
      </c>
    </row>
    <row r="154" spans="1:7" x14ac:dyDescent="0.25">
      <c r="A154" t="s">
        <v>99</v>
      </c>
      <c r="B154" t="s">
        <v>100</v>
      </c>
      <c r="C154" t="s">
        <v>9</v>
      </c>
      <c r="D154" t="s">
        <v>10</v>
      </c>
      <c r="E154" t="s">
        <v>21</v>
      </c>
      <c r="F154">
        <v>41.2</v>
      </c>
      <c r="G154" t="s">
        <v>12</v>
      </c>
    </row>
    <row r="155" spans="1:7" x14ac:dyDescent="0.25">
      <c r="A155" t="s">
        <v>99</v>
      </c>
      <c r="B155" t="s">
        <v>100</v>
      </c>
      <c r="C155" t="s">
        <v>9</v>
      </c>
      <c r="D155" t="s">
        <v>10</v>
      </c>
      <c r="E155" t="s">
        <v>22</v>
      </c>
      <c r="F155">
        <v>37.5</v>
      </c>
      <c r="G155" t="s">
        <v>12</v>
      </c>
    </row>
    <row r="156" spans="1:7" x14ac:dyDescent="0.25">
      <c r="A156" t="s">
        <v>99</v>
      </c>
      <c r="B156" t="s">
        <v>100</v>
      </c>
      <c r="C156" t="s">
        <v>9</v>
      </c>
      <c r="D156" t="s">
        <v>10</v>
      </c>
      <c r="E156" t="s">
        <v>23</v>
      </c>
      <c r="F156">
        <v>39</v>
      </c>
      <c r="G156" t="s">
        <v>12</v>
      </c>
    </row>
    <row r="157" spans="1:7" x14ac:dyDescent="0.25">
      <c r="A157" t="s">
        <v>99</v>
      </c>
      <c r="B157" t="s">
        <v>100</v>
      </c>
      <c r="C157" t="s">
        <v>9</v>
      </c>
      <c r="D157" t="s">
        <v>10</v>
      </c>
      <c r="E157" t="s">
        <v>24</v>
      </c>
      <c r="F157">
        <v>37.5</v>
      </c>
      <c r="G157" t="s">
        <v>12</v>
      </c>
    </row>
    <row r="158" spans="1:7" x14ac:dyDescent="0.25">
      <c r="A158" t="s">
        <v>99</v>
      </c>
      <c r="B158" t="s">
        <v>100</v>
      </c>
      <c r="C158" t="s">
        <v>9</v>
      </c>
      <c r="D158" t="s">
        <v>10</v>
      </c>
      <c r="E158" t="s">
        <v>109</v>
      </c>
      <c r="F158">
        <v>37.5</v>
      </c>
      <c r="G158" t="s">
        <v>12</v>
      </c>
    </row>
    <row r="159" spans="1:7" x14ac:dyDescent="0.25">
      <c r="A159" t="s">
        <v>99</v>
      </c>
      <c r="B159" t="s">
        <v>100</v>
      </c>
      <c r="C159" t="s">
        <v>9</v>
      </c>
      <c r="D159" t="s">
        <v>10</v>
      </c>
      <c r="E159" t="s">
        <v>25</v>
      </c>
      <c r="F159">
        <v>36.9</v>
      </c>
      <c r="G159" t="s">
        <v>12</v>
      </c>
    </row>
    <row r="160" spans="1:7" x14ac:dyDescent="0.25">
      <c r="A160" t="s">
        <v>99</v>
      </c>
      <c r="B160" t="s">
        <v>100</v>
      </c>
      <c r="C160" t="s">
        <v>9</v>
      </c>
      <c r="D160" t="s">
        <v>10</v>
      </c>
      <c r="E160" t="s">
        <v>26</v>
      </c>
      <c r="F160">
        <v>37.9</v>
      </c>
      <c r="G160" t="s">
        <v>12</v>
      </c>
    </row>
    <row r="161" spans="1:7" x14ac:dyDescent="0.25">
      <c r="A161" t="s">
        <v>99</v>
      </c>
      <c r="B161" t="s">
        <v>100</v>
      </c>
      <c r="C161" t="s">
        <v>9</v>
      </c>
      <c r="D161" t="s">
        <v>10</v>
      </c>
      <c r="E161" t="s">
        <v>27</v>
      </c>
      <c r="F161">
        <v>38.6</v>
      </c>
      <c r="G161" t="s">
        <v>12</v>
      </c>
    </row>
    <row r="162" spans="1:7" x14ac:dyDescent="0.25">
      <c r="A162" t="s">
        <v>99</v>
      </c>
      <c r="B162" t="s">
        <v>100</v>
      </c>
      <c r="C162" t="s">
        <v>9</v>
      </c>
      <c r="D162" t="s">
        <v>10</v>
      </c>
      <c r="E162" t="s">
        <v>28</v>
      </c>
      <c r="F162">
        <v>37.299999999999997</v>
      </c>
      <c r="G162" t="s">
        <v>12</v>
      </c>
    </row>
    <row r="163" spans="1:7" x14ac:dyDescent="0.25">
      <c r="A163" t="s">
        <v>99</v>
      </c>
      <c r="B163" t="s">
        <v>100</v>
      </c>
      <c r="C163" t="s">
        <v>9</v>
      </c>
      <c r="D163" t="s">
        <v>10</v>
      </c>
      <c r="E163" t="s">
        <v>29</v>
      </c>
      <c r="F163">
        <v>37.6</v>
      </c>
      <c r="G163" t="s">
        <v>12</v>
      </c>
    </row>
    <row r="164" spans="1:7" x14ac:dyDescent="0.25">
      <c r="A164" t="s">
        <v>99</v>
      </c>
      <c r="B164" t="s">
        <v>100</v>
      </c>
      <c r="C164" t="s">
        <v>9</v>
      </c>
      <c r="D164" t="s">
        <v>10</v>
      </c>
      <c r="E164" t="s">
        <v>30</v>
      </c>
      <c r="F164">
        <v>37.299999999999997</v>
      </c>
      <c r="G164" t="s">
        <v>12</v>
      </c>
    </row>
    <row r="165" spans="1:7" x14ac:dyDescent="0.25">
      <c r="A165" t="s">
        <v>99</v>
      </c>
      <c r="B165" t="s">
        <v>100</v>
      </c>
      <c r="C165" t="s">
        <v>9</v>
      </c>
      <c r="D165" t="s">
        <v>10</v>
      </c>
      <c r="E165" t="s">
        <v>31</v>
      </c>
      <c r="F165">
        <v>38</v>
      </c>
      <c r="G165" t="s">
        <v>12</v>
      </c>
    </row>
    <row r="166" spans="1:7" x14ac:dyDescent="0.25">
      <c r="A166" t="s">
        <v>99</v>
      </c>
      <c r="B166" t="s">
        <v>100</v>
      </c>
      <c r="C166" t="s">
        <v>9</v>
      </c>
      <c r="D166" t="s">
        <v>10</v>
      </c>
      <c r="E166" t="s">
        <v>32</v>
      </c>
      <c r="F166">
        <v>38</v>
      </c>
      <c r="G166" t="s">
        <v>12</v>
      </c>
    </row>
    <row r="167" spans="1:7" x14ac:dyDescent="0.25">
      <c r="A167" t="s">
        <v>99</v>
      </c>
      <c r="B167" t="s">
        <v>100</v>
      </c>
      <c r="C167" t="s">
        <v>9</v>
      </c>
      <c r="D167" t="s">
        <v>10</v>
      </c>
      <c r="E167" t="s">
        <v>33</v>
      </c>
      <c r="F167">
        <v>37.799999999999997</v>
      </c>
      <c r="G167" t="s">
        <v>12</v>
      </c>
    </row>
    <row r="168" spans="1:7" x14ac:dyDescent="0.25">
      <c r="A168" t="s">
        <v>99</v>
      </c>
      <c r="B168" t="s">
        <v>100</v>
      </c>
      <c r="C168" t="s">
        <v>9</v>
      </c>
      <c r="D168" t="s">
        <v>10</v>
      </c>
      <c r="E168" t="s">
        <v>34</v>
      </c>
      <c r="F168">
        <v>38.5</v>
      </c>
      <c r="G168" t="s">
        <v>12</v>
      </c>
    </row>
    <row r="169" spans="1:7" x14ac:dyDescent="0.25">
      <c r="A169" t="s">
        <v>99</v>
      </c>
      <c r="B169" t="s">
        <v>100</v>
      </c>
      <c r="C169" t="s">
        <v>9</v>
      </c>
      <c r="D169" t="s">
        <v>10</v>
      </c>
      <c r="E169" t="s">
        <v>35</v>
      </c>
      <c r="F169">
        <v>35.5</v>
      </c>
      <c r="G169" t="s">
        <v>12</v>
      </c>
    </row>
    <row r="170" spans="1:7" x14ac:dyDescent="0.25">
      <c r="A170" t="s">
        <v>99</v>
      </c>
      <c r="B170" t="s">
        <v>100</v>
      </c>
      <c r="C170" t="s">
        <v>9</v>
      </c>
      <c r="D170" t="s">
        <v>10</v>
      </c>
      <c r="E170" t="s">
        <v>110</v>
      </c>
      <c r="F170">
        <v>39.4</v>
      </c>
      <c r="G170" t="s">
        <v>12</v>
      </c>
    </row>
    <row r="171" spans="1:7" x14ac:dyDescent="0.25">
      <c r="A171" t="s">
        <v>99</v>
      </c>
      <c r="B171" t="s">
        <v>100</v>
      </c>
      <c r="C171" t="s">
        <v>9</v>
      </c>
      <c r="D171" t="s">
        <v>10</v>
      </c>
      <c r="E171" t="s">
        <v>81</v>
      </c>
      <c r="F171">
        <v>39.4</v>
      </c>
      <c r="G171" t="s">
        <v>12</v>
      </c>
    </row>
    <row r="172" spans="1:7" x14ac:dyDescent="0.25">
      <c r="A172" t="s">
        <v>99</v>
      </c>
      <c r="B172" t="s">
        <v>100</v>
      </c>
      <c r="C172" t="s">
        <v>9</v>
      </c>
      <c r="D172" t="s">
        <v>10</v>
      </c>
      <c r="E172" t="s">
        <v>82</v>
      </c>
      <c r="F172">
        <v>38.1</v>
      </c>
      <c r="G172" t="s">
        <v>12</v>
      </c>
    </row>
    <row r="173" spans="1:7" x14ac:dyDescent="0.25">
      <c r="A173" t="s">
        <v>99</v>
      </c>
      <c r="B173" t="s">
        <v>100</v>
      </c>
      <c r="C173" t="s">
        <v>9</v>
      </c>
      <c r="D173" t="s">
        <v>10</v>
      </c>
      <c r="E173" t="s">
        <v>36</v>
      </c>
      <c r="F173">
        <v>37.5</v>
      </c>
      <c r="G173" t="s">
        <v>12</v>
      </c>
    </row>
    <row r="174" spans="1:7" x14ac:dyDescent="0.25">
      <c r="A174" t="s">
        <v>99</v>
      </c>
      <c r="B174" t="s">
        <v>100</v>
      </c>
      <c r="C174" t="s">
        <v>9</v>
      </c>
      <c r="D174" t="s">
        <v>10</v>
      </c>
      <c r="E174" t="s">
        <v>37</v>
      </c>
      <c r="F174">
        <v>39.799999999999997</v>
      </c>
      <c r="G174" t="s">
        <v>12</v>
      </c>
    </row>
    <row r="175" spans="1:7" x14ac:dyDescent="0.25">
      <c r="A175" t="s">
        <v>99</v>
      </c>
      <c r="B175" t="s">
        <v>100</v>
      </c>
      <c r="C175" t="s">
        <v>9</v>
      </c>
      <c r="D175" t="s">
        <v>10</v>
      </c>
      <c r="E175" t="s">
        <v>38</v>
      </c>
      <c r="F175">
        <v>38.5</v>
      </c>
      <c r="G175" t="s">
        <v>12</v>
      </c>
    </row>
    <row r="176" spans="1:7" x14ac:dyDescent="0.25">
      <c r="A176" t="s">
        <v>99</v>
      </c>
      <c r="B176" t="s">
        <v>100</v>
      </c>
      <c r="C176" t="s">
        <v>9</v>
      </c>
      <c r="D176" t="s">
        <v>10</v>
      </c>
      <c r="E176" t="s">
        <v>39</v>
      </c>
      <c r="F176">
        <v>38.700000000000003</v>
      </c>
      <c r="G176" t="s">
        <v>12</v>
      </c>
    </row>
    <row r="177" spans="1:7" x14ac:dyDescent="0.25">
      <c r="A177" t="s">
        <v>99</v>
      </c>
      <c r="B177" t="s">
        <v>100</v>
      </c>
      <c r="C177" t="s">
        <v>9</v>
      </c>
      <c r="D177" t="s">
        <v>10</v>
      </c>
      <c r="E177" t="s">
        <v>40</v>
      </c>
      <c r="F177">
        <v>39.4</v>
      </c>
      <c r="G177" t="s">
        <v>12</v>
      </c>
    </row>
    <row r="178" spans="1:7" x14ac:dyDescent="0.25">
      <c r="A178" t="s">
        <v>99</v>
      </c>
      <c r="B178" t="s">
        <v>100</v>
      </c>
      <c r="C178" t="s">
        <v>9</v>
      </c>
      <c r="D178" t="s">
        <v>10</v>
      </c>
      <c r="E178" t="s">
        <v>41</v>
      </c>
      <c r="F178">
        <v>40.200000000000003</v>
      </c>
      <c r="G178" t="s">
        <v>12</v>
      </c>
    </row>
    <row r="179" spans="1:7" x14ac:dyDescent="0.25">
      <c r="A179" t="s">
        <v>99</v>
      </c>
      <c r="B179" t="s">
        <v>100</v>
      </c>
      <c r="C179" t="s">
        <v>9</v>
      </c>
      <c r="D179" t="s">
        <v>10</v>
      </c>
      <c r="E179" t="s">
        <v>84</v>
      </c>
      <c r="F179">
        <v>38.200000000000003</v>
      </c>
      <c r="G179" t="s">
        <v>12</v>
      </c>
    </row>
    <row r="180" spans="1:7" x14ac:dyDescent="0.25">
      <c r="A180" t="s">
        <v>99</v>
      </c>
      <c r="B180" t="s">
        <v>100</v>
      </c>
      <c r="C180" t="s">
        <v>9</v>
      </c>
      <c r="D180" t="s">
        <v>10</v>
      </c>
      <c r="E180" t="s">
        <v>42</v>
      </c>
      <c r="F180">
        <v>38.299999999999997</v>
      </c>
      <c r="G180" t="s">
        <v>12</v>
      </c>
    </row>
    <row r="181" spans="1:7" x14ac:dyDescent="0.25">
      <c r="A181" t="s">
        <v>99</v>
      </c>
      <c r="B181" t="s">
        <v>100</v>
      </c>
      <c r="C181" t="s">
        <v>9</v>
      </c>
      <c r="D181" t="s">
        <v>10</v>
      </c>
      <c r="E181" t="s">
        <v>43</v>
      </c>
      <c r="F181">
        <v>39.799999999999997</v>
      </c>
      <c r="G181" t="s">
        <v>12</v>
      </c>
    </row>
    <row r="182" spans="1:7" x14ac:dyDescent="0.25">
      <c r="A182" t="s">
        <v>99</v>
      </c>
      <c r="B182" t="s">
        <v>100</v>
      </c>
      <c r="C182" t="s">
        <v>9</v>
      </c>
      <c r="D182" t="s">
        <v>10</v>
      </c>
      <c r="E182" t="s">
        <v>44</v>
      </c>
      <c r="F182">
        <v>39.5</v>
      </c>
      <c r="G182" t="s">
        <v>12</v>
      </c>
    </row>
    <row r="183" spans="1:7" x14ac:dyDescent="0.25">
      <c r="A183" t="s">
        <v>99</v>
      </c>
      <c r="B183" t="s">
        <v>100</v>
      </c>
      <c r="C183" t="s">
        <v>9</v>
      </c>
      <c r="D183" t="s">
        <v>10</v>
      </c>
      <c r="E183" t="s">
        <v>45</v>
      </c>
      <c r="F183">
        <v>40.200000000000003</v>
      </c>
      <c r="G183" t="s">
        <v>12</v>
      </c>
    </row>
    <row r="184" spans="1:7" x14ac:dyDescent="0.25">
      <c r="A184" t="s">
        <v>99</v>
      </c>
      <c r="B184" t="s">
        <v>100</v>
      </c>
      <c r="C184" t="s">
        <v>9</v>
      </c>
      <c r="D184" t="s">
        <v>10</v>
      </c>
      <c r="E184" t="s">
        <v>47</v>
      </c>
      <c r="F184">
        <v>39.1</v>
      </c>
      <c r="G184" t="s">
        <v>12</v>
      </c>
    </row>
    <row r="185" spans="1:7" x14ac:dyDescent="0.25">
      <c r="A185" t="s">
        <v>99</v>
      </c>
      <c r="B185" t="s">
        <v>100</v>
      </c>
      <c r="C185" t="s">
        <v>9</v>
      </c>
      <c r="D185" t="s">
        <v>10</v>
      </c>
      <c r="E185" t="s">
        <v>111</v>
      </c>
      <c r="F185">
        <v>39.6</v>
      </c>
      <c r="G185" t="s">
        <v>12</v>
      </c>
    </row>
    <row r="186" spans="1:7" x14ac:dyDescent="0.25">
      <c r="A186" t="s">
        <v>99</v>
      </c>
      <c r="B186" t="s">
        <v>100</v>
      </c>
      <c r="C186" t="s">
        <v>9</v>
      </c>
      <c r="D186" t="s">
        <v>10</v>
      </c>
      <c r="E186" t="s">
        <v>112</v>
      </c>
      <c r="F186">
        <v>38.1</v>
      </c>
      <c r="G186" t="s">
        <v>12</v>
      </c>
    </row>
    <row r="187" spans="1:7" x14ac:dyDescent="0.25">
      <c r="A187" t="s">
        <v>99</v>
      </c>
      <c r="B187" t="s">
        <v>100</v>
      </c>
      <c r="C187" t="s">
        <v>9</v>
      </c>
      <c r="D187" t="s">
        <v>10</v>
      </c>
      <c r="E187" t="s">
        <v>48</v>
      </c>
      <c r="F187">
        <v>40.200000000000003</v>
      </c>
      <c r="G187" t="s">
        <v>12</v>
      </c>
    </row>
    <row r="188" spans="1:7" x14ac:dyDescent="0.25">
      <c r="A188" t="s">
        <v>99</v>
      </c>
      <c r="B188" t="s">
        <v>100</v>
      </c>
      <c r="C188" t="s">
        <v>9</v>
      </c>
      <c r="D188" t="s">
        <v>10</v>
      </c>
      <c r="E188" t="s">
        <v>113</v>
      </c>
      <c r="F188">
        <v>37.200000000000003</v>
      </c>
      <c r="G188" t="s">
        <v>12</v>
      </c>
    </row>
    <row r="189" spans="1:7" x14ac:dyDescent="0.25">
      <c r="A189" t="s">
        <v>99</v>
      </c>
      <c r="B189" t="s">
        <v>100</v>
      </c>
      <c r="C189" t="s">
        <v>9</v>
      </c>
      <c r="D189" t="s">
        <v>10</v>
      </c>
      <c r="E189" t="s">
        <v>49</v>
      </c>
      <c r="F189">
        <v>40.799999999999997</v>
      </c>
      <c r="G189" t="s">
        <v>12</v>
      </c>
    </row>
    <row r="190" spans="1:7" x14ac:dyDescent="0.25">
      <c r="A190" t="s">
        <v>99</v>
      </c>
      <c r="B190" t="s">
        <v>100</v>
      </c>
      <c r="C190" t="s">
        <v>9</v>
      </c>
      <c r="D190" t="s">
        <v>10</v>
      </c>
      <c r="E190" t="s">
        <v>114</v>
      </c>
      <c r="F190">
        <v>38.9</v>
      </c>
      <c r="G190" t="s">
        <v>12</v>
      </c>
    </row>
    <row r="191" spans="1:7" x14ac:dyDescent="0.25">
      <c r="A191" t="s">
        <v>99</v>
      </c>
      <c r="B191" t="s">
        <v>100</v>
      </c>
      <c r="C191" t="s">
        <v>9</v>
      </c>
      <c r="D191" t="s">
        <v>10</v>
      </c>
      <c r="E191" t="s">
        <v>50</v>
      </c>
      <c r="F191">
        <v>40.4</v>
      </c>
      <c r="G191" t="s">
        <v>12</v>
      </c>
    </row>
    <row r="192" spans="1:7" x14ac:dyDescent="0.25">
      <c r="A192" t="s">
        <v>99</v>
      </c>
      <c r="B192" t="s">
        <v>100</v>
      </c>
      <c r="C192" t="s">
        <v>9</v>
      </c>
      <c r="D192" t="s">
        <v>10</v>
      </c>
      <c r="E192" t="s">
        <v>115</v>
      </c>
      <c r="F192">
        <v>38.6</v>
      </c>
      <c r="G192" t="s">
        <v>12</v>
      </c>
    </row>
    <row r="193" spans="1:7" x14ac:dyDescent="0.25">
      <c r="A193" t="s">
        <v>99</v>
      </c>
      <c r="B193" t="s">
        <v>100</v>
      </c>
      <c r="C193" t="s">
        <v>9</v>
      </c>
      <c r="D193" t="s">
        <v>10</v>
      </c>
      <c r="E193" t="s">
        <v>51</v>
      </c>
      <c r="F193">
        <v>40</v>
      </c>
      <c r="G193" t="s">
        <v>12</v>
      </c>
    </row>
    <row r="194" spans="1:7" x14ac:dyDescent="0.25">
      <c r="A194" t="s">
        <v>99</v>
      </c>
      <c r="B194" t="s">
        <v>100</v>
      </c>
      <c r="C194" t="s">
        <v>9</v>
      </c>
      <c r="D194" t="s">
        <v>10</v>
      </c>
      <c r="E194" t="s">
        <v>52</v>
      </c>
      <c r="F194">
        <v>40.299999999999997</v>
      </c>
      <c r="G194" t="s">
        <v>12</v>
      </c>
    </row>
    <row r="195" spans="1:7" x14ac:dyDescent="0.25">
      <c r="A195" t="s">
        <v>99</v>
      </c>
      <c r="B195" t="s">
        <v>100</v>
      </c>
      <c r="C195" t="s">
        <v>9</v>
      </c>
      <c r="D195" t="s">
        <v>10</v>
      </c>
      <c r="E195" t="s">
        <v>116</v>
      </c>
      <c r="F195">
        <v>42.8</v>
      </c>
      <c r="G195" t="s">
        <v>12</v>
      </c>
    </row>
    <row r="196" spans="1:7" x14ac:dyDescent="0.25">
      <c r="A196" t="s">
        <v>99</v>
      </c>
      <c r="B196" t="s">
        <v>100</v>
      </c>
      <c r="C196" t="s">
        <v>9</v>
      </c>
      <c r="D196" t="s">
        <v>10</v>
      </c>
      <c r="E196" t="s">
        <v>53</v>
      </c>
      <c r="F196">
        <v>41.4</v>
      </c>
      <c r="G196" t="s">
        <v>12</v>
      </c>
    </row>
    <row r="197" spans="1:7" x14ac:dyDescent="0.25">
      <c r="A197" t="s">
        <v>99</v>
      </c>
      <c r="B197" t="s">
        <v>100</v>
      </c>
      <c r="C197" t="s">
        <v>9</v>
      </c>
      <c r="D197" t="s">
        <v>10</v>
      </c>
      <c r="E197" t="s">
        <v>117</v>
      </c>
      <c r="F197">
        <v>43.3</v>
      </c>
      <c r="G197" t="s">
        <v>12</v>
      </c>
    </row>
    <row r="198" spans="1:7" x14ac:dyDescent="0.25">
      <c r="A198" t="s">
        <v>99</v>
      </c>
      <c r="B198" t="s">
        <v>100</v>
      </c>
      <c r="C198" t="s">
        <v>9</v>
      </c>
      <c r="D198" t="s">
        <v>10</v>
      </c>
      <c r="E198" t="s">
        <v>54</v>
      </c>
      <c r="F198">
        <v>39.200000000000003</v>
      </c>
      <c r="G198" t="s">
        <v>12</v>
      </c>
    </row>
    <row r="199" spans="1:7" x14ac:dyDescent="0.25">
      <c r="A199" t="s">
        <v>99</v>
      </c>
      <c r="B199" t="s">
        <v>100</v>
      </c>
      <c r="C199" t="s">
        <v>9</v>
      </c>
      <c r="D199" t="s">
        <v>10</v>
      </c>
      <c r="E199" t="s">
        <v>55</v>
      </c>
      <c r="F199">
        <v>40.700000000000003</v>
      </c>
      <c r="G199" t="s">
        <v>12</v>
      </c>
    </row>
    <row r="200" spans="1:7" x14ac:dyDescent="0.25">
      <c r="A200" t="s">
        <v>99</v>
      </c>
      <c r="B200" t="s">
        <v>100</v>
      </c>
      <c r="C200" t="s">
        <v>9</v>
      </c>
      <c r="D200" t="s">
        <v>10</v>
      </c>
      <c r="E200" t="s">
        <v>56</v>
      </c>
      <c r="F200">
        <v>40.799999999999997</v>
      </c>
      <c r="G200" t="s">
        <v>12</v>
      </c>
    </row>
    <row r="201" spans="1:7" x14ac:dyDescent="0.25">
      <c r="A201" t="s">
        <v>99</v>
      </c>
      <c r="B201" t="s">
        <v>100</v>
      </c>
      <c r="C201" t="s">
        <v>9</v>
      </c>
      <c r="D201" t="s">
        <v>10</v>
      </c>
      <c r="E201" t="s">
        <v>57</v>
      </c>
      <c r="F201">
        <v>41</v>
      </c>
      <c r="G201" t="s">
        <v>12</v>
      </c>
    </row>
    <row r="202" spans="1:7" x14ac:dyDescent="0.25">
      <c r="A202" t="s">
        <v>99</v>
      </c>
      <c r="B202" t="s">
        <v>100</v>
      </c>
      <c r="C202" t="s">
        <v>9</v>
      </c>
      <c r="D202" t="s">
        <v>10</v>
      </c>
      <c r="E202" t="s">
        <v>58</v>
      </c>
      <c r="F202">
        <v>41</v>
      </c>
      <c r="G202" t="s">
        <v>12</v>
      </c>
    </row>
    <row r="203" spans="1:7" x14ac:dyDescent="0.25">
      <c r="A203" t="s">
        <v>99</v>
      </c>
      <c r="B203" t="s">
        <v>100</v>
      </c>
      <c r="C203" t="s">
        <v>9</v>
      </c>
      <c r="D203" t="s">
        <v>10</v>
      </c>
      <c r="E203" t="s">
        <v>59</v>
      </c>
      <c r="F203">
        <v>41.5</v>
      </c>
      <c r="G203" t="s">
        <v>12</v>
      </c>
    </row>
    <row r="204" spans="1:7" x14ac:dyDescent="0.25">
      <c r="A204" t="s">
        <v>99</v>
      </c>
      <c r="B204" t="s">
        <v>100</v>
      </c>
      <c r="C204" t="s">
        <v>9</v>
      </c>
      <c r="D204" t="s">
        <v>10</v>
      </c>
      <c r="E204" t="s">
        <v>118</v>
      </c>
      <c r="F204">
        <v>42.5</v>
      </c>
      <c r="G204" t="s">
        <v>12</v>
      </c>
    </row>
    <row r="205" spans="1:7" x14ac:dyDescent="0.25">
      <c r="A205" t="s">
        <v>99</v>
      </c>
      <c r="B205" t="s">
        <v>100</v>
      </c>
      <c r="C205" t="s">
        <v>9</v>
      </c>
      <c r="D205" t="s">
        <v>10</v>
      </c>
      <c r="E205" t="s">
        <v>61</v>
      </c>
      <c r="F205">
        <v>41.1</v>
      </c>
      <c r="G205" t="s">
        <v>12</v>
      </c>
    </row>
    <row r="206" spans="1:7" x14ac:dyDescent="0.25">
      <c r="A206" t="s">
        <v>99</v>
      </c>
      <c r="B206" t="s">
        <v>100</v>
      </c>
      <c r="C206" t="s">
        <v>9</v>
      </c>
      <c r="D206" t="s">
        <v>10</v>
      </c>
      <c r="E206" t="s">
        <v>62</v>
      </c>
      <c r="F206">
        <v>41.8</v>
      </c>
      <c r="G206" t="s">
        <v>12</v>
      </c>
    </row>
    <row r="207" spans="1:7" x14ac:dyDescent="0.25">
      <c r="A207" t="s">
        <v>99</v>
      </c>
      <c r="B207" t="s">
        <v>100</v>
      </c>
      <c r="C207" t="s">
        <v>9</v>
      </c>
      <c r="D207" t="s">
        <v>10</v>
      </c>
      <c r="E207" t="s">
        <v>63</v>
      </c>
      <c r="F207">
        <v>41</v>
      </c>
      <c r="G207" t="s">
        <v>12</v>
      </c>
    </row>
    <row r="208" spans="1:7" x14ac:dyDescent="0.25">
      <c r="A208" t="s">
        <v>99</v>
      </c>
      <c r="B208" t="s">
        <v>100</v>
      </c>
      <c r="C208" t="s">
        <v>9</v>
      </c>
      <c r="D208" t="s">
        <v>10</v>
      </c>
      <c r="E208" t="s">
        <v>64</v>
      </c>
      <c r="F208">
        <v>41.3</v>
      </c>
      <c r="G208" t="s">
        <v>12</v>
      </c>
    </row>
    <row r="209" spans="1:7" x14ac:dyDescent="0.25">
      <c r="A209" t="s">
        <v>99</v>
      </c>
      <c r="B209" t="s">
        <v>100</v>
      </c>
      <c r="C209" t="s">
        <v>9</v>
      </c>
      <c r="D209" t="s">
        <v>10</v>
      </c>
      <c r="E209" t="s">
        <v>65</v>
      </c>
      <c r="F209">
        <v>40.799999999999997</v>
      </c>
      <c r="G209" t="s">
        <v>12</v>
      </c>
    </row>
    <row r="210" spans="1:7" x14ac:dyDescent="0.25">
      <c r="A210" t="s">
        <v>99</v>
      </c>
      <c r="B210" t="s">
        <v>100</v>
      </c>
      <c r="C210" t="s">
        <v>9</v>
      </c>
      <c r="D210" t="s">
        <v>10</v>
      </c>
      <c r="E210" t="s">
        <v>119</v>
      </c>
      <c r="F210">
        <v>43.5</v>
      </c>
      <c r="G210" t="s">
        <v>12</v>
      </c>
    </row>
    <row r="211" spans="1:7" x14ac:dyDescent="0.25">
      <c r="A211" t="s">
        <v>99</v>
      </c>
      <c r="B211" t="s">
        <v>100</v>
      </c>
      <c r="C211" t="s">
        <v>9</v>
      </c>
      <c r="D211" t="s">
        <v>10</v>
      </c>
      <c r="E211" t="s">
        <v>120</v>
      </c>
      <c r="F211">
        <v>41.5</v>
      </c>
      <c r="G211" t="s">
        <v>12</v>
      </c>
    </row>
    <row r="212" spans="1:7" x14ac:dyDescent="0.25">
      <c r="A212" t="s">
        <v>99</v>
      </c>
      <c r="B212" t="s">
        <v>100</v>
      </c>
      <c r="C212" t="s">
        <v>9</v>
      </c>
      <c r="D212" t="s">
        <v>10</v>
      </c>
      <c r="E212" t="s">
        <v>121</v>
      </c>
      <c r="F212">
        <v>40.1</v>
      </c>
      <c r="G212" t="s">
        <v>12</v>
      </c>
    </row>
    <row r="213" spans="1:7" x14ac:dyDescent="0.25">
      <c r="A213" t="s">
        <v>99</v>
      </c>
      <c r="B213" t="s">
        <v>100</v>
      </c>
      <c r="C213" t="s">
        <v>9</v>
      </c>
      <c r="D213" t="s">
        <v>10</v>
      </c>
      <c r="E213" t="s">
        <v>122</v>
      </c>
      <c r="F213">
        <v>38.299999999999997</v>
      </c>
      <c r="G213" t="s">
        <v>12</v>
      </c>
    </row>
    <row r="214" spans="1:7" x14ac:dyDescent="0.25">
      <c r="A214" t="s">
        <v>99</v>
      </c>
      <c r="B214" t="s">
        <v>100</v>
      </c>
      <c r="C214" t="s">
        <v>9</v>
      </c>
      <c r="D214" t="s">
        <v>10</v>
      </c>
      <c r="E214" t="s">
        <v>123</v>
      </c>
      <c r="F214">
        <v>37.6</v>
      </c>
      <c r="G214" t="s">
        <v>12</v>
      </c>
    </row>
    <row r="215" spans="1:7" x14ac:dyDescent="0.25">
      <c r="A215" t="s">
        <v>99</v>
      </c>
      <c r="B215" t="s">
        <v>100</v>
      </c>
      <c r="C215" t="s">
        <v>9</v>
      </c>
      <c r="D215" t="s">
        <v>10</v>
      </c>
      <c r="E215" t="s">
        <v>124</v>
      </c>
      <c r="F215">
        <v>36</v>
      </c>
      <c r="G215" t="s">
        <v>12</v>
      </c>
    </row>
    <row r="216" spans="1:7" x14ac:dyDescent="0.25">
      <c r="A216" t="s">
        <v>99</v>
      </c>
      <c r="B216" t="s">
        <v>100</v>
      </c>
      <c r="C216" t="s">
        <v>9</v>
      </c>
      <c r="D216" t="s">
        <v>10</v>
      </c>
      <c r="E216" t="s">
        <v>125</v>
      </c>
      <c r="F216">
        <v>39.1</v>
      </c>
      <c r="G216" t="s">
        <v>12</v>
      </c>
    </row>
    <row r="217" spans="1:7" x14ac:dyDescent="0.25">
      <c r="A217" t="s">
        <v>99</v>
      </c>
      <c r="B217" t="s">
        <v>100</v>
      </c>
      <c r="C217" t="s">
        <v>9</v>
      </c>
      <c r="D217" t="s">
        <v>10</v>
      </c>
      <c r="E217" t="s">
        <v>126</v>
      </c>
      <c r="F217">
        <v>37</v>
      </c>
      <c r="G217" t="s">
        <v>12</v>
      </c>
    </row>
    <row r="218" spans="1:7" x14ac:dyDescent="0.25">
      <c r="A218" t="s">
        <v>99</v>
      </c>
      <c r="B218" t="s">
        <v>100</v>
      </c>
      <c r="C218" t="s">
        <v>9</v>
      </c>
      <c r="D218" t="s">
        <v>10</v>
      </c>
      <c r="E218" t="s">
        <v>127</v>
      </c>
      <c r="F218">
        <v>40.4</v>
      </c>
      <c r="G218" t="s">
        <v>12</v>
      </c>
    </row>
    <row r="219" spans="1:7" x14ac:dyDescent="0.25">
      <c r="A219" t="s">
        <v>99</v>
      </c>
      <c r="B219" t="s">
        <v>100</v>
      </c>
      <c r="C219" t="s">
        <v>9</v>
      </c>
      <c r="D219" t="s">
        <v>10</v>
      </c>
      <c r="E219" t="s">
        <v>128</v>
      </c>
      <c r="F219">
        <v>38</v>
      </c>
      <c r="G219" t="s">
        <v>12</v>
      </c>
    </row>
    <row r="220" spans="1:7" x14ac:dyDescent="0.25">
      <c r="A220" t="s">
        <v>99</v>
      </c>
      <c r="B220" t="s">
        <v>100</v>
      </c>
      <c r="C220" t="s">
        <v>9</v>
      </c>
      <c r="D220" t="s">
        <v>10</v>
      </c>
      <c r="E220" t="s">
        <v>129</v>
      </c>
      <c r="F220">
        <v>38.9</v>
      </c>
      <c r="G220" t="s">
        <v>12</v>
      </c>
    </row>
    <row r="221" spans="1:7" x14ac:dyDescent="0.25">
      <c r="A221" t="s">
        <v>99</v>
      </c>
      <c r="B221" t="s">
        <v>100</v>
      </c>
      <c r="C221" t="s">
        <v>9</v>
      </c>
      <c r="D221" t="s">
        <v>10</v>
      </c>
      <c r="E221" t="s">
        <v>130</v>
      </c>
      <c r="F221">
        <v>37</v>
      </c>
      <c r="G221" t="s">
        <v>12</v>
      </c>
    </row>
    <row r="222" spans="1:7" x14ac:dyDescent="0.25">
      <c r="A222" t="s">
        <v>99</v>
      </c>
      <c r="B222" t="s">
        <v>100</v>
      </c>
      <c r="C222" t="s">
        <v>9</v>
      </c>
      <c r="D222" t="s">
        <v>10</v>
      </c>
      <c r="E222" t="s">
        <v>131</v>
      </c>
      <c r="F222">
        <v>39.5</v>
      </c>
      <c r="G222" t="s">
        <v>12</v>
      </c>
    </row>
    <row r="223" spans="1:7" x14ac:dyDescent="0.25">
      <c r="A223" t="s">
        <v>99</v>
      </c>
      <c r="B223" t="s">
        <v>100</v>
      </c>
      <c r="C223" t="s">
        <v>9</v>
      </c>
      <c r="D223" t="s">
        <v>10</v>
      </c>
      <c r="E223" t="s">
        <v>132</v>
      </c>
      <c r="F223">
        <v>38</v>
      </c>
      <c r="G223" t="s">
        <v>12</v>
      </c>
    </row>
    <row r="224" spans="1:7" x14ac:dyDescent="0.25">
      <c r="A224" t="s">
        <v>99</v>
      </c>
      <c r="B224" t="s">
        <v>100</v>
      </c>
      <c r="C224" t="s">
        <v>9</v>
      </c>
      <c r="D224" t="s">
        <v>10</v>
      </c>
      <c r="E224" t="s">
        <v>133</v>
      </c>
      <c r="F224">
        <v>38.799999999999997</v>
      </c>
      <c r="G224" t="s">
        <v>12</v>
      </c>
    </row>
    <row r="225" spans="1:7" x14ac:dyDescent="0.25">
      <c r="A225" t="s">
        <v>99</v>
      </c>
      <c r="B225" t="s">
        <v>100</v>
      </c>
      <c r="C225" t="s">
        <v>9</v>
      </c>
      <c r="D225" t="s">
        <v>10</v>
      </c>
      <c r="E225" t="s">
        <v>134</v>
      </c>
      <c r="F225">
        <v>38</v>
      </c>
      <c r="G225" t="s">
        <v>12</v>
      </c>
    </row>
    <row r="226" spans="1:7" x14ac:dyDescent="0.25">
      <c r="A226" t="s">
        <v>99</v>
      </c>
      <c r="B226" t="s">
        <v>100</v>
      </c>
      <c r="C226" t="s">
        <v>9</v>
      </c>
      <c r="D226" t="s">
        <v>10</v>
      </c>
      <c r="E226" t="s">
        <v>135</v>
      </c>
      <c r="F226">
        <v>39.200000000000003</v>
      </c>
      <c r="G226" t="s">
        <v>12</v>
      </c>
    </row>
    <row r="227" spans="1:7" x14ac:dyDescent="0.25">
      <c r="A227" t="s">
        <v>99</v>
      </c>
      <c r="B227" t="s">
        <v>100</v>
      </c>
      <c r="C227" t="s">
        <v>9</v>
      </c>
      <c r="D227" t="s">
        <v>10</v>
      </c>
      <c r="E227" t="s">
        <v>136</v>
      </c>
      <c r="F227">
        <v>38</v>
      </c>
      <c r="G227" t="s">
        <v>12</v>
      </c>
    </row>
    <row r="228" spans="1:7" x14ac:dyDescent="0.25">
      <c r="A228" t="s">
        <v>99</v>
      </c>
      <c r="B228" t="s">
        <v>100</v>
      </c>
      <c r="C228" t="s">
        <v>9</v>
      </c>
      <c r="D228" t="s">
        <v>10</v>
      </c>
      <c r="E228" t="s">
        <v>137</v>
      </c>
      <c r="F228">
        <v>39.5</v>
      </c>
      <c r="G228" t="s">
        <v>12</v>
      </c>
    </row>
    <row r="229" spans="1:7" x14ac:dyDescent="0.25">
      <c r="A229" t="s">
        <v>99</v>
      </c>
      <c r="B229" t="s">
        <v>100</v>
      </c>
      <c r="C229" t="s">
        <v>9</v>
      </c>
      <c r="D229" t="s">
        <v>10</v>
      </c>
      <c r="E229" t="s">
        <v>138</v>
      </c>
      <c r="F229">
        <v>36</v>
      </c>
      <c r="G229" t="s">
        <v>12</v>
      </c>
    </row>
    <row r="230" spans="1:7" x14ac:dyDescent="0.25">
      <c r="A230" t="s">
        <v>99</v>
      </c>
      <c r="B230" t="s">
        <v>100</v>
      </c>
      <c r="C230" t="s">
        <v>9</v>
      </c>
      <c r="D230" t="s">
        <v>10</v>
      </c>
      <c r="E230" t="s">
        <v>139</v>
      </c>
      <c r="F230">
        <v>40.5</v>
      </c>
      <c r="G230" t="s">
        <v>12</v>
      </c>
    </row>
    <row r="231" spans="1:7" x14ac:dyDescent="0.25">
      <c r="A231" t="s">
        <v>99</v>
      </c>
      <c r="B231" t="s">
        <v>100</v>
      </c>
      <c r="C231" t="s">
        <v>9</v>
      </c>
      <c r="D231" t="s">
        <v>10</v>
      </c>
      <c r="E231" t="s">
        <v>140</v>
      </c>
      <c r="F231">
        <v>39</v>
      </c>
      <c r="G231" t="s">
        <v>12</v>
      </c>
    </row>
    <row r="232" spans="1:7" x14ac:dyDescent="0.25">
      <c r="A232" t="s">
        <v>99</v>
      </c>
      <c r="B232" t="s">
        <v>100</v>
      </c>
      <c r="C232" t="s">
        <v>9</v>
      </c>
      <c r="D232" t="s">
        <v>10</v>
      </c>
      <c r="E232" t="s">
        <v>141</v>
      </c>
      <c r="F232">
        <v>38</v>
      </c>
      <c r="G232" t="s">
        <v>12</v>
      </c>
    </row>
    <row r="233" spans="1:7" x14ac:dyDescent="0.25">
      <c r="A233" t="s">
        <v>142</v>
      </c>
      <c r="B233" t="s">
        <v>143</v>
      </c>
      <c r="C233" t="s">
        <v>9</v>
      </c>
      <c r="D233" t="s">
        <v>10</v>
      </c>
      <c r="E233" t="s">
        <v>101</v>
      </c>
      <c r="F233">
        <v>32.700000000000003</v>
      </c>
      <c r="G233" t="s">
        <v>12</v>
      </c>
    </row>
    <row r="234" spans="1:7" x14ac:dyDescent="0.25">
      <c r="A234" t="s">
        <v>142</v>
      </c>
      <c r="B234" t="s">
        <v>143</v>
      </c>
      <c r="C234" t="s">
        <v>9</v>
      </c>
      <c r="D234" t="s">
        <v>10</v>
      </c>
      <c r="E234" t="s">
        <v>102</v>
      </c>
      <c r="F234">
        <v>35.4</v>
      </c>
      <c r="G234" t="s">
        <v>12</v>
      </c>
    </row>
    <row r="235" spans="1:7" x14ac:dyDescent="0.25">
      <c r="A235" t="s">
        <v>142</v>
      </c>
      <c r="B235" t="s">
        <v>143</v>
      </c>
      <c r="C235" t="s">
        <v>9</v>
      </c>
      <c r="D235" t="s">
        <v>10</v>
      </c>
      <c r="E235" t="s">
        <v>103</v>
      </c>
      <c r="F235">
        <v>33.6</v>
      </c>
      <c r="G235" t="s">
        <v>12</v>
      </c>
    </row>
    <row r="236" spans="1:7" x14ac:dyDescent="0.25">
      <c r="A236" t="s">
        <v>142</v>
      </c>
      <c r="B236" t="s">
        <v>143</v>
      </c>
      <c r="C236" t="s">
        <v>9</v>
      </c>
      <c r="D236" t="s">
        <v>10</v>
      </c>
      <c r="E236" t="s">
        <v>104</v>
      </c>
      <c r="F236">
        <v>33.299999999999997</v>
      </c>
      <c r="G236" t="s">
        <v>12</v>
      </c>
    </row>
    <row r="237" spans="1:7" x14ac:dyDescent="0.25">
      <c r="A237" t="s">
        <v>142</v>
      </c>
      <c r="B237" t="s">
        <v>143</v>
      </c>
      <c r="C237" t="s">
        <v>9</v>
      </c>
      <c r="D237" t="s">
        <v>10</v>
      </c>
      <c r="E237" t="s">
        <v>105</v>
      </c>
      <c r="F237">
        <v>36.6</v>
      </c>
      <c r="G237" t="s">
        <v>12</v>
      </c>
    </row>
    <row r="238" spans="1:7" x14ac:dyDescent="0.25">
      <c r="A238" t="s">
        <v>142</v>
      </c>
      <c r="B238" t="s">
        <v>143</v>
      </c>
      <c r="C238" t="s">
        <v>9</v>
      </c>
      <c r="D238" t="s">
        <v>10</v>
      </c>
      <c r="E238" t="s">
        <v>106</v>
      </c>
      <c r="F238">
        <v>38.4</v>
      </c>
      <c r="G238" t="s">
        <v>12</v>
      </c>
    </row>
    <row r="239" spans="1:7" x14ac:dyDescent="0.25">
      <c r="A239" t="s">
        <v>142</v>
      </c>
      <c r="B239" t="s">
        <v>143</v>
      </c>
      <c r="C239" t="s">
        <v>9</v>
      </c>
      <c r="D239" t="s">
        <v>10</v>
      </c>
      <c r="E239" t="s">
        <v>107</v>
      </c>
      <c r="F239">
        <v>36.299999999999997</v>
      </c>
      <c r="G239" t="s">
        <v>12</v>
      </c>
    </row>
    <row r="240" spans="1:7" x14ac:dyDescent="0.25">
      <c r="A240" t="s">
        <v>142</v>
      </c>
      <c r="B240" t="s">
        <v>143</v>
      </c>
      <c r="C240" t="s">
        <v>9</v>
      </c>
      <c r="D240" t="s">
        <v>10</v>
      </c>
      <c r="E240" t="s">
        <v>108</v>
      </c>
      <c r="F240">
        <v>35.200000000000003</v>
      </c>
      <c r="G240" t="s">
        <v>12</v>
      </c>
    </row>
    <row r="241" spans="1:7" x14ac:dyDescent="0.25">
      <c r="A241" t="s">
        <v>142</v>
      </c>
      <c r="B241" t="s">
        <v>143</v>
      </c>
      <c r="C241" t="s">
        <v>9</v>
      </c>
      <c r="D241" t="s">
        <v>10</v>
      </c>
      <c r="E241" t="s">
        <v>11</v>
      </c>
      <c r="F241">
        <v>35.6</v>
      </c>
      <c r="G241" t="s">
        <v>12</v>
      </c>
    </row>
    <row r="242" spans="1:7" x14ac:dyDescent="0.25">
      <c r="A242" t="s">
        <v>142</v>
      </c>
      <c r="B242" t="s">
        <v>143</v>
      </c>
      <c r="C242" t="s">
        <v>9</v>
      </c>
      <c r="D242" t="s">
        <v>10</v>
      </c>
      <c r="E242" t="s">
        <v>13</v>
      </c>
      <c r="F242">
        <v>35.6</v>
      </c>
      <c r="G242" t="s">
        <v>12</v>
      </c>
    </row>
    <row r="243" spans="1:7" x14ac:dyDescent="0.25">
      <c r="A243" t="s">
        <v>142</v>
      </c>
      <c r="B243" t="s">
        <v>143</v>
      </c>
      <c r="C243" t="s">
        <v>9</v>
      </c>
      <c r="D243" t="s">
        <v>10</v>
      </c>
      <c r="E243" t="s">
        <v>14</v>
      </c>
      <c r="F243">
        <v>42.3</v>
      </c>
      <c r="G243" t="s">
        <v>12</v>
      </c>
    </row>
    <row r="244" spans="1:7" x14ac:dyDescent="0.25">
      <c r="A244" t="s">
        <v>142</v>
      </c>
      <c r="B244" t="s">
        <v>143</v>
      </c>
      <c r="C244" t="s">
        <v>9</v>
      </c>
      <c r="D244" t="s">
        <v>10</v>
      </c>
      <c r="E244" t="s">
        <v>15</v>
      </c>
      <c r="F244">
        <v>40</v>
      </c>
      <c r="G244" t="s">
        <v>12</v>
      </c>
    </row>
    <row r="245" spans="1:7" x14ac:dyDescent="0.25">
      <c r="A245" t="s">
        <v>142</v>
      </c>
      <c r="B245" t="s">
        <v>143</v>
      </c>
      <c r="C245" t="s">
        <v>9</v>
      </c>
      <c r="D245" t="s">
        <v>10</v>
      </c>
      <c r="E245" t="s">
        <v>16</v>
      </c>
      <c r="F245">
        <v>39.6</v>
      </c>
      <c r="G245" t="s">
        <v>12</v>
      </c>
    </row>
    <row r="246" spans="1:7" x14ac:dyDescent="0.25">
      <c r="A246" t="s">
        <v>142</v>
      </c>
      <c r="B246" t="s">
        <v>143</v>
      </c>
      <c r="C246" t="s">
        <v>9</v>
      </c>
      <c r="D246" t="s">
        <v>10</v>
      </c>
      <c r="E246" t="s">
        <v>17</v>
      </c>
      <c r="F246">
        <v>37.299999999999997</v>
      </c>
      <c r="G246" t="s">
        <v>12</v>
      </c>
    </row>
    <row r="247" spans="1:7" x14ac:dyDescent="0.25">
      <c r="A247" t="s">
        <v>142</v>
      </c>
      <c r="B247" t="s">
        <v>143</v>
      </c>
      <c r="C247" t="s">
        <v>9</v>
      </c>
      <c r="D247" t="s">
        <v>10</v>
      </c>
      <c r="E247" t="s">
        <v>18</v>
      </c>
      <c r="F247">
        <v>38.5</v>
      </c>
      <c r="G247" t="s">
        <v>12</v>
      </c>
    </row>
    <row r="248" spans="1:7" x14ac:dyDescent="0.25">
      <c r="A248" t="s">
        <v>142</v>
      </c>
      <c r="B248" t="s">
        <v>143</v>
      </c>
      <c r="C248" t="s">
        <v>9</v>
      </c>
      <c r="D248" t="s">
        <v>10</v>
      </c>
      <c r="E248" t="s">
        <v>19</v>
      </c>
      <c r="F248">
        <v>38.1</v>
      </c>
      <c r="G248" t="s">
        <v>12</v>
      </c>
    </row>
    <row r="249" spans="1:7" x14ac:dyDescent="0.25">
      <c r="A249" t="s">
        <v>142</v>
      </c>
      <c r="B249" t="s">
        <v>143</v>
      </c>
      <c r="C249" t="s">
        <v>9</v>
      </c>
      <c r="D249" t="s">
        <v>10</v>
      </c>
      <c r="E249" t="s">
        <v>20</v>
      </c>
      <c r="F249">
        <v>39.1</v>
      </c>
      <c r="G249" t="s">
        <v>12</v>
      </c>
    </row>
    <row r="250" spans="1:7" x14ac:dyDescent="0.25">
      <c r="A250" t="s">
        <v>142</v>
      </c>
      <c r="B250" t="s">
        <v>143</v>
      </c>
      <c r="C250" t="s">
        <v>9</v>
      </c>
      <c r="D250" t="s">
        <v>10</v>
      </c>
      <c r="E250" t="s">
        <v>21</v>
      </c>
      <c r="F250">
        <v>42.8</v>
      </c>
      <c r="G250" t="s">
        <v>12</v>
      </c>
    </row>
    <row r="251" spans="1:7" x14ac:dyDescent="0.25">
      <c r="A251" t="s">
        <v>142</v>
      </c>
      <c r="B251" t="s">
        <v>143</v>
      </c>
      <c r="C251" t="s">
        <v>9</v>
      </c>
      <c r="D251" t="s">
        <v>10</v>
      </c>
      <c r="E251" t="s">
        <v>22</v>
      </c>
      <c r="F251">
        <v>38.299999999999997</v>
      </c>
      <c r="G251" t="s">
        <v>12</v>
      </c>
    </row>
    <row r="252" spans="1:7" x14ac:dyDescent="0.25">
      <c r="A252" t="s">
        <v>142</v>
      </c>
      <c r="B252" t="s">
        <v>143</v>
      </c>
      <c r="C252" t="s">
        <v>9</v>
      </c>
      <c r="D252" t="s">
        <v>10</v>
      </c>
      <c r="E252" t="s">
        <v>23</v>
      </c>
      <c r="F252">
        <v>38.5</v>
      </c>
      <c r="G252" t="s">
        <v>12</v>
      </c>
    </row>
    <row r="253" spans="1:7" x14ac:dyDescent="0.25">
      <c r="A253" t="s">
        <v>142</v>
      </c>
      <c r="B253" t="s">
        <v>143</v>
      </c>
      <c r="C253" t="s">
        <v>9</v>
      </c>
      <c r="D253" t="s">
        <v>10</v>
      </c>
      <c r="E253" t="s">
        <v>24</v>
      </c>
      <c r="F253">
        <v>38.1</v>
      </c>
      <c r="G253" t="s">
        <v>12</v>
      </c>
    </row>
    <row r="254" spans="1:7" x14ac:dyDescent="0.25">
      <c r="A254" t="s">
        <v>142</v>
      </c>
      <c r="B254" t="s">
        <v>143</v>
      </c>
      <c r="C254" t="s">
        <v>9</v>
      </c>
      <c r="D254" t="s">
        <v>10</v>
      </c>
      <c r="E254" t="s">
        <v>109</v>
      </c>
      <c r="F254">
        <v>38.1</v>
      </c>
      <c r="G254" t="s">
        <v>12</v>
      </c>
    </row>
    <row r="255" spans="1:7" x14ac:dyDescent="0.25">
      <c r="A255" t="s">
        <v>142</v>
      </c>
      <c r="B255" t="s">
        <v>143</v>
      </c>
      <c r="C255" t="s">
        <v>9</v>
      </c>
      <c r="D255" t="s">
        <v>10</v>
      </c>
      <c r="E255" t="s">
        <v>25</v>
      </c>
      <c r="F255">
        <v>38.1</v>
      </c>
      <c r="G255" t="s">
        <v>12</v>
      </c>
    </row>
    <row r="256" spans="1:7" x14ac:dyDescent="0.25">
      <c r="A256" t="s">
        <v>142</v>
      </c>
      <c r="B256" t="s">
        <v>143</v>
      </c>
      <c r="C256" t="s">
        <v>9</v>
      </c>
      <c r="D256" t="s">
        <v>10</v>
      </c>
      <c r="E256" t="s">
        <v>26</v>
      </c>
      <c r="F256">
        <v>37.799999999999997</v>
      </c>
      <c r="G256" t="s">
        <v>12</v>
      </c>
    </row>
    <row r="257" spans="1:7" x14ac:dyDescent="0.25">
      <c r="A257" t="s">
        <v>142</v>
      </c>
      <c r="B257" t="s">
        <v>143</v>
      </c>
      <c r="C257" t="s">
        <v>9</v>
      </c>
      <c r="D257" t="s">
        <v>10</v>
      </c>
      <c r="E257" t="s">
        <v>27</v>
      </c>
      <c r="F257">
        <v>37.6</v>
      </c>
      <c r="G257" t="s">
        <v>12</v>
      </c>
    </row>
    <row r="258" spans="1:7" x14ac:dyDescent="0.25">
      <c r="A258" t="s">
        <v>142</v>
      </c>
      <c r="B258" t="s">
        <v>143</v>
      </c>
      <c r="C258" t="s">
        <v>9</v>
      </c>
      <c r="D258" t="s">
        <v>10</v>
      </c>
      <c r="E258" t="s">
        <v>28</v>
      </c>
      <c r="F258">
        <v>38.9</v>
      </c>
      <c r="G258" t="s">
        <v>12</v>
      </c>
    </row>
    <row r="259" spans="1:7" x14ac:dyDescent="0.25">
      <c r="A259" t="s">
        <v>142</v>
      </c>
      <c r="B259" t="s">
        <v>143</v>
      </c>
      <c r="C259" t="s">
        <v>9</v>
      </c>
      <c r="D259" t="s">
        <v>10</v>
      </c>
      <c r="E259" t="s">
        <v>29</v>
      </c>
      <c r="F259">
        <v>38.299999999999997</v>
      </c>
      <c r="G259" t="s">
        <v>12</v>
      </c>
    </row>
    <row r="260" spans="1:7" x14ac:dyDescent="0.25">
      <c r="A260" t="s">
        <v>142</v>
      </c>
      <c r="B260" t="s">
        <v>143</v>
      </c>
      <c r="C260" t="s">
        <v>9</v>
      </c>
      <c r="D260" t="s">
        <v>10</v>
      </c>
      <c r="E260" t="s">
        <v>30</v>
      </c>
      <c r="F260">
        <v>37.6</v>
      </c>
      <c r="G260" t="s">
        <v>12</v>
      </c>
    </row>
    <row r="261" spans="1:7" x14ac:dyDescent="0.25">
      <c r="A261" t="s">
        <v>142</v>
      </c>
      <c r="B261" t="s">
        <v>143</v>
      </c>
      <c r="C261" t="s">
        <v>9</v>
      </c>
      <c r="D261" t="s">
        <v>10</v>
      </c>
      <c r="E261" t="s">
        <v>31</v>
      </c>
      <c r="F261">
        <v>38.299999999999997</v>
      </c>
      <c r="G261" t="s">
        <v>12</v>
      </c>
    </row>
    <row r="262" spans="1:7" x14ac:dyDescent="0.25">
      <c r="A262" t="s">
        <v>142</v>
      </c>
      <c r="B262" t="s">
        <v>143</v>
      </c>
      <c r="C262" t="s">
        <v>9</v>
      </c>
      <c r="D262" t="s">
        <v>10</v>
      </c>
      <c r="E262" t="s">
        <v>32</v>
      </c>
      <c r="F262">
        <v>38.200000000000003</v>
      </c>
      <c r="G262" t="s">
        <v>12</v>
      </c>
    </row>
    <row r="263" spans="1:7" x14ac:dyDescent="0.25">
      <c r="A263" t="s">
        <v>142</v>
      </c>
      <c r="B263" t="s">
        <v>143</v>
      </c>
      <c r="C263" t="s">
        <v>9</v>
      </c>
      <c r="D263" t="s">
        <v>10</v>
      </c>
      <c r="E263" t="s">
        <v>33</v>
      </c>
      <c r="F263">
        <v>37.799999999999997</v>
      </c>
      <c r="G263" t="s">
        <v>12</v>
      </c>
    </row>
    <row r="264" spans="1:7" x14ac:dyDescent="0.25">
      <c r="A264" t="s">
        <v>142</v>
      </c>
      <c r="B264" t="s">
        <v>143</v>
      </c>
      <c r="C264" t="s">
        <v>9</v>
      </c>
      <c r="D264" t="s">
        <v>10</v>
      </c>
      <c r="E264" t="s">
        <v>34</v>
      </c>
      <c r="F264">
        <v>38.4</v>
      </c>
      <c r="G264" t="s">
        <v>12</v>
      </c>
    </row>
    <row r="265" spans="1:7" x14ac:dyDescent="0.25">
      <c r="A265" t="s">
        <v>142</v>
      </c>
      <c r="B265" t="s">
        <v>143</v>
      </c>
      <c r="C265" t="s">
        <v>9</v>
      </c>
      <c r="D265" t="s">
        <v>10</v>
      </c>
      <c r="E265" t="s">
        <v>35</v>
      </c>
      <c r="F265">
        <v>34.6</v>
      </c>
      <c r="G265" t="s">
        <v>12</v>
      </c>
    </row>
    <row r="266" spans="1:7" x14ac:dyDescent="0.25">
      <c r="A266" t="s">
        <v>142</v>
      </c>
      <c r="B266" t="s">
        <v>143</v>
      </c>
      <c r="C266" t="s">
        <v>9</v>
      </c>
      <c r="D266" t="s">
        <v>10</v>
      </c>
      <c r="E266" t="s">
        <v>110</v>
      </c>
      <c r="F266">
        <v>37.799999999999997</v>
      </c>
      <c r="G266" t="s">
        <v>12</v>
      </c>
    </row>
    <row r="267" spans="1:7" x14ac:dyDescent="0.25">
      <c r="A267" t="s">
        <v>142</v>
      </c>
      <c r="B267" t="s">
        <v>143</v>
      </c>
      <c r="C267" t="s">
        <v>9</v>
      </c>
      <c r="D267" t="s">
        <v>10</v>
      </c>
      <c r="E267" t="s">
        <v>81</v>
      </c>
      <c r="F267">
        <v>37.799999999999997</v>
      </c>
      <c r="G267" t="s">
        <v>12</v>
      </c>
    </row>
    <row r="268" spans="1:7" x14ac:dyDescent="0.25">
      <c r="A268" t="s">
        <v>142</v>
      </c>
      <c r="B268" t="s">
        <v>143</v>
      </c>
      <c r="C268" t="s">
        <v>9</v>
      </c>
      <c r="D268" t="s">
        <v>10</v>
      </c>
      <c r="E268" t="s">
        <v>82</v>
      </c>
      <c r="F268">
        <v>38.6</v>
      </c>
      <c r="G268" t="s">
        <v>12</v>
      </c>
    </row>
    <row r="269" spans="1:7" x14ac:dyDescent="0.25">
      <c r="A269" t="s">
        <v>142</v>
      </c>
      <c r="B269" t="s">
        <v>143</v>
      </c>
      <c r="C269" t="s">
        <v>9</v>
      </c>
      <c r="D269" t="s">
        <v>10</v>
      </c>
      <c r="E269" t="s">
        <v>36</v>
      </c>
      <c r="F269">
        <v>38</v>
      </c>
      <c r="G269" t="s">
        <v>12</v>
      </c>
    </row>
    <row r="270" spans="1:7" x14ac:dyDescent="0.25">
      <c r="A270" t="s">
        <v>142</v>
      </c>
      <c r="B270" t="s">
        <v>143</v>
      </c>
      <c r="C270" t="s">
        <v>9</v>
      </c>
      <c r="D270" t="s">
        <v>10</v>
      </c>
      <c r="E270" t="s">
        <v>37</v>
      </c>
      <c r="F270">
        <v>39.700000000000003</v>
      </c>
      <c r="G270" t="s">
        <v>12</v>
      </c>
    </row>
    <row r="271" spans="1:7" x14ac:dyDescent="0.25">
      <c r="A271" t="s">
        <v>142</v>
      </c>
      <c r="B271" t="s">
        <v>143</v>
      </c>
      <c r="C271" t="s">
        <v>9</v>
      </c>
      <c r="D271" t="s">
        <v>10</v>
      </c>
      <c r="E271" t="s">
        <v>38</v>
      </c>
      <c r="F271">
        <v>38.5</v>
      </c>
      <c r="G271" t="s">
        <v>12</v>
      </c>
    </row>
    <row r="272" spans="1:7" x14ac:dyDescent="0.25">
      <c r="A272" t="s">
        <v>142</v>
      </c>
      <c r="B272" t="s">
        <v>143</v>
      </c>
      <c r="C272" t="s">
        <v>9</v>
      </c>
      <c r="D272" t="s">
        <v>10</v>
      </c>
      <c r="E272" t="s">
        <v>83</v>
      </c>
      <c r="F272">
        <v>38.1</v>
      </c>
      <c r="G272" t="s">
        <v>12</v>
      </c>
    </row>
    <row r="273" spans="1:7" x14ac:dyDescent="0.25">
      <c r="A273" t="s">
        <v>142</v>
      </c>
      <c r="B273" t="s">
        <v>143</v>
      </c>
      <c r="C273" t="s">
        <v>9</v>
      </c>
      <c r="D273" t="s">
        <v>10</v>
      </c>
      <c r="E273" t="s">
        <v>39</v>
      </c>
      <c r="F273">
        <v>38.200000000000003</v>
      </c>
      <c r="G273" t="s">
        <v>12</v>
      </c>
    </row>
    <row r="274" spans="1:7" x14ac:dyDescent="0.25">
      <c r="A274" t="s">
        <v>142</v>
      </c>
      <c r="B274" t="s">
        <v>143</v>
      </c>
      <c r="C274" t="s">
        <v>9</v>
      </c>
      <c r="D274" t="s">
        <v>10</v>
      </c>
      <c r="E274" t="s">
        <v>40</v>
      </c>
      <c r="F274">
        <v>39</v>
      </c>
      <c r="G274" t="s">
        <v>12</v>
      </c>
    </row>
    <row r="275" spans="1:7" x14ac:dyDescent="0.25">
      <c r="A275" t="s">
        <v>142</v>
      </c>
      <c r="B275" t="s">
        <v>143</v>
      </c>
      <c r="C275" t="s">
        <v>9</v>
      </c>
      <c r="D275" t="s">
        <v>10</v>
      </c>
      <c r="E275" t="s">
        <v>41</v>
      </c>
      <c r="F275">
        <v>39.700000000000003</v>
      </c>
      <c r="G275" t="s">
        <v>12</v>
      </c>
    </row>
    <row r="276" spans="1:7" x14ac:dyDescent="0.25">
      <c r="A276" t="s">
        <v>142</v>
      </c>
      <c r="B276" t="s">
        <v>143</v>
      </c>
      <c r="C276" t="s">
        <v>9</v>
      </c>
      <c r="D276" t="s">
        <v>10</v>
      </c>
      <c r="E276" t="s">
        <v>42</v>
      </c>
      <c r="F276">
        <v>29.9</v>
      </c>
      <c r="G276" t="s">
        <v>12</v>
      </c>
    </row>
    <row r="277" spans="1:7" x14ac:dyDescent="0.25">
      <c r="A277" t="s">
        <v>142</v>
      </c>
      <c r="B277" t="s">
        <v>143</v>
      </c>
      <c r="C277" t="s">
        <v>9</v>
      </c>
      <c r="D277" t="s">
        <v>10</v>
      </c>
      <c r="E277" t="s">
        <v>43</v>
      </c>
      <c r="F277">
        <v>40.4</v>
      </c>
      <c r="G277" t="s">
        <v>12</v>
      </c>
    </row>
    <row r="278" spans="1:7" x14ac:dyDescent="0.25">
      <c r="A278" t="s">
        <v>142</v>
      </c>
      <c r="B278" t="s">
        <v>143</v>
      </c>
      <c r="C278" t="s">
        <v>9</v>
      </c>
      <c r="D278" t="s">
        <v>10</v>
      </c>
      <c r="E278" t="s">
        <v>44</v>
      </c>
      <c r="F278">
        <v>39.6</v>
      </c>
      <c r="G278" t="s">
        <v>12</v>
      </c>
    </row>
    <row r="279" spans="1:7" x14ac:dyDescent="0.25">
      <c r="A279" t="s">
        <v>142</v>
      </c>
      <c r="B279" t="s">
        <v>143</v>
      </c>
      <c r="C279" t="s">
        <v>9</v>
      </c>
      <c r="D279" t="s">
        <v>10</v>
      </c>
      <c r="E279" t="s">
        <v>45</v>
      </c>
      <c r="F279">
        <v>39.700000000000003</v>
      </c>
      <c r="G279" t="s">
        <v>12</v>
      </c>
    </row>
    <row r="280" spans="1:7" x14ac:dyDescent="0.25">
      <c r="A280" t="s">
        <v>142</v>
      </c>
      <c r="B280" t="s">
        <v>143</v>
      </c>
      <c r="C280" t="s">
        <v>9</v>
      </c>
      <c r="D280" t="s">
        <v>10</v>
      </c>
      <c r="E280" t="s">
        <v>47</v>
      </c>
      <c r="F280">
        <v>40.1</v>
      </c>
      <c r="G280" t="s">
        <v>12</v>
      </c>
    </row>
    <row r="281" spans="1:7" x14ac:dyDescent="0.25">
      <c r="A281" t="s">
        <v>142</v>
      </c>
      <c r="B281" t="s">
        <v>143</v>
      </c>
      <c r="C281" t="s">
        <v>9</v>
      </c>
      <c r="D281" t="s">
        <v>10</v>
      </c>
      <c r="E281" t="s">
        <v>111</v>
      </c>
      <c r="F281">
        <v>39.700000000000003</v>
      </c>
      <c r="G281" t="s">
        <v>12</v>
      </c>
    </row>
    <row r="282" spans="1:7" x14ac:dyDescent="0.25">
      <c r="A282" t="s">
        <v>142</v>
      </c>
      <c r="B282" t="s">
        <v>143</v>
      </c>
      <c r="C282" t="s">
        <v>9</v>
      </c>
      <c r="D282" t="s">
        <v>10</v>
      </c>
      <c r="E282" t="s">
        <v>112</v>
      </c>
      <c r="F282">
        <v>39.9</v>
      </c>
      <c r="G282" t="s">
        <v>12</v>
      </c>
    </row>
    <row r="283" spans="1:7" x14ac:dyDescent="0.25">
      <c r="A283" t="s">
        <v>142</v>
      </c>
      <c r="B283" t="s">
        <v>143</v>
      </c>
      <c r="C283" t="s">
        <v>9</v>
      </c>
      <c r="D283" t="s">
        <v>10</v>
      </c>
      <c r="E283" t="s">
        <v>48</v>
      </c>
      <c r="F283">
        <v>40</v>
      </c>
      <c r="G283" t="s">
        <v>12</v>
      </c>
    </row>
    <row r="284" spans="1:7" x14ac:dyDescent="0.25">
      <c r="A284" t="s">
        <v>142</v>
      </c>
      <c r="B284" t="s">
        <v>143</v>
      </c>
      <c r="C284" t="s">
        <v>9</v>
      </c>
      <c r="D284" t="s">
        <v>10</v>
      </c>
      <c r="E284" t="s">
        <v>49</v>
      </c>
      <c r="F284">
        <v>41.2</v>
      </c>
      <c r="G284" t="s">
        <v>12</v>
      </c>
    </row>
    <row r="285" spans="1:7" x14ac:dyDescent="0.25">
      <c r="A285" t="s">
        <v>142</v>
      </c>
      <c r="B285" t="s">
        <v>143</v>
      </c>
      <c r="C285" t="s">
        <v>9</v>
      </c>
      <c r="D285" t="s">
        <v>10</v>
      </c>
      <c r="E285" t="s">
        <v>114</v>
      </c>
      <c r="F285">
        <v>38.700000000000003</v>
      </c>
      <c r="G285" t="s">
        <v>12</v>
      </c>
    </row>
    <row r="286" spans="1:7" x14ac:dyDescent="0.25">
      <c r="A286" t="s">
        <v>142</v>
      </c>
      <c r="B286" t="s">
        <v>143</v>
      </c>
      <c r="C286" t="s">
        <v>9</v>
      </c>
      <c r="D286" t="s">
        <v>10</v>
      </c>
      <c r="E286" t="s">
        <v>50</v>
      </c>
      <c r="F286">
        <v>40.6</v>
      </c>
      <c r="G286" t="s">
        <v>12</v>
      </c>
    </row>
    <row r="287" spans="1:7" x14ac:dyDescent="0.25">
      <c r="A287" t="s">
        <v>142</v>
      </c>
      <c r="B287" t="s">
        <v>143</v>
      </c>
      <c r="C287" t="s">
        <v>9</v>
      </c>
      <c r="D287" t="s">
        <v>10</v>
      </c>
      <c r="E287" t="s">
        <v>144</v>
      </c>
      <c r="F287">
        <v>38.6</v>
      </c>
      <c r="G287" t="s">
        <v>12</v>
      </c>
    </row>
    <row r="288" spans="1:7" x14ac:dyDescent="0.25">
      <c r="A288" t="s">
        <v>142</v>
      </c>
      <c r="B288" t="s">
        <v>143</v>
      </c>
      <c r="C288" t="s">
        <v>9</v>
      </c>
      <c r="D288" t="s">
        <v>10</v>
      </c>
      <c r="E288" t="s">
        <v>145</v>
      </c>
      <c r="F288">
        <v>38.799999999999997</v>
      </c>
      <c r="G288" t="s">
        <v>12</v>
      </c>
    </row>
    <row r="289" spans="1:7" x14ac:dyDescent="0.25">
      <c r="A289" t="s">
        <v>142</v>
      </c>
      <c r="B289" t="s">
        <v>143</v>
      </c>
      <c r="C289" t="s">
        <v>9</v>
      </c>
      <c r="D289" t="s">
        <v>10</v>
      </c>
      <c r="E289" t="s">
        <v>51</v>
      </c>
      <c r="F289">
        <v>40.5</v>
      </c>
      <c r="G289" t="s">
        <v>12</v>
      </c>
    </row>
    <row r="290" spans="1:7" x14ac:dyDescent="0.25">
      <c r="A290" t="s">
        <v>142</v>
      </c>
      <c r="B290" t="s">
        <v>143</v>
      </c>
      <c r="C290" t="s">
        <v>9</v>
      </c>
      <c r="D290" t="s">
        <v>10</v>
      </c>
      <c r="E290" t="s">
        <v>146</v>
      </c>
      <c r="F290">
        <v>38.299999999999997</v>
      </c>
      <c r="G290" t="s">
        <v>12</v>
      </c>
    </row>
    <row r="291" spans="1:7" x14ac:dyDescent="0.25">
      <c r="A291" t="s">
        <v>142</v>
      </c>
      <c r="B291" t="s">
        <v>143</v>
      </c>
      <c r="C291" t="s">
        <v>9</v>
      </c>
      <c r="D291" t="s">
        <v>10</v>
      </c>
      <c r="E291" t="s">
        <v>52</v>
      </c>
      <c r="F291">
        <v>41</v>
      </c>
      <c r="G291" t="s">
        <v>12</v>
      </c>
    </row>
    <row r="292" spans="1:7" x14ac:dyDescent="0.25">
      <c r="A292" t="s">
        <v>142</v>
      </c>
      <c r="B292" t="s">
        <v>143</v>
      </c>
      <c r="C292" t="s">
        <v>9</v>
      </c>
      <c r="D292" t="s">
        <v>10</v>
      </c>
      <c r="E292" t="s">
        <v>116</v>
      </c>
      <c r="F292">
        <v>40.299999999999997</v>
      </c>
      <c r="G292" t="s">
        <v>12</v>
      </c>
    </row>
    <row r="293" spans="1:7" x14ac:dyDescent="0.25">
      <c r="A293" t="s">
        <v>142</v>
      </c>
      <c r="B293" t="s">
        <v>143</v>
      </c>
      <c r="C293" t="s">
        <v>9</v>
      </c>
      <c r="D293" t="s">
        <v>10</v>
      </c>
      <c r="E293" t="s">
        <v>53</v>
      </c>
      <c r="F293">
        <v>42</v>
      </c>
      <c r="G293" t="s">
        <v>12</v>
      </c>
    </row>
    <row r="294" spans="1:7" x14ac:dyDescent="0.25">
      <c r="A294" t="s">
        <v>142</v>
      </c>
      <c r="B294" t="s">
        <v>143</v>
      </c>
      <c r="C294" t="s">
        <v>9</v>
      </c>
      <c r="D294" t="s">
        <v>10</v>
      </c>
      <c r="E294" t="s">
        <v>54</v>
      </c>
      <c r="F294">
        <v>40.299999999999997</v>
      </c>
      <c r="G294" t="s">
        <v>12</v>
      </c>
    </row>
    <row r="295" spans="1:7" x14ac:dyDescent="0.25">
      <c r="A295" t="s">
        <v>142</v>
      </c>
      <c r="B295" t="s">
        <v>143</v>
      </c>
      <c r="C295" t="s">
        <v>9</v>
      </c>
      <c r="D295" t="s">
        <v>10</v>
      </c>
      <c r="E295" t="s">
        <v>56</v>
      </c>
      <c r="F295">
        <v>41.3</v>
      </c>
      <c r="G295" t="s">
        <v>12</v>
      </c>
    </row>
    <row r="296" spans="1:7" x14ac:dyDescent="0.25">
      <c r="A296" t="s">
        <v>142</v>
      </c>
      <c r="B296" t="s">
        <v>143</v>
      </c>
      <c r="C296" t="s">
        <v>9</v>
      </c>
      <c r="D296" t="s">
        <v>10</v>
      </c>
      <c r="E296" t="s">
        <v>147</v>
      </c>
      <c r="F296">
        <v>38.5</v>
      </c>
      <c r="G296" t="s">
        <v>12</v>
      </c>
    </row>
    <row r="297" spans="1:7" x14ac:dyDescent="0.25">
      <c r="A297" t="s">
        <v>142</v>
      </c>
      <c r="B297" t="s">
        <v>143</v>
      </c>
      <c r="C297" t="s">
        <v>9</v>
      </c>
      <c r="D297" t="s">
        <v>10</v>
      </c>
      <c r="E297" t="s">
        <v>57</v>
      </c>
      <c r="F297">
        <v>41.8</v>
      </c>
      <c r="G297" t="s">
        <v>12</v>
      </c>
    </row>
    <row r="298" spans="1:7" x14ac:dyDescent="0.25">
      <c r="A298" t="s">
        <v>142</v>
      </c>
      <c r="B298" t="s">
        <v>143</v>
      </c>
      <c r="C298" t="s">
        <v>9</v>
      </c>
      <c r="D298" t="s">
        <v>10</v>
      </c>
      <c r="E298" t="s">
        <v>58</v>
      </c>
      <c r="F298">
        <v>41.6</v>
      </c>
      <c r="G298" t="s">
        <v>12</v>
      </c>
    </row>
    <row r="299" spans="1:7" x14ac:dyDescent="0.25">
      <c r="A299" t="s">
        <v>142</v>
      </c>
      <c r="B299" t="s">
        <v>143</v>
      </c>
      <c r="C299" t="s">
        <v>9</v>
      </c>
      <c r="D299" t="s">
        <v>10</v>
      </c>
      <c r="E299" t="s">
        <v>148</v>
      </c>
      <c r="F299">
        <v>40.200000000000003</v>
      </c>
      <c r="G299" t="s">
        <v>12</v>
      </c>
    </row>
    <row r="300" spans="1:7" x14ac:dyDescent="0.25">
      <c r="A300" t="s">
        <v>142</v>
      </c>
      <c r="B300" t="s">
        <v>143</v>
      </c>
      <c r="C300" t="s">
        <v>9</v>
      </c>
      <c r="D300" t="s">
        <v>10</v>
      </c>
      <c r="E300" t="s">
        <v>59</v>
      </c>
      <c r="F300">
        <v>41.5</v>
      </c>
      <c r="G300" t="s">
        <v>12</v>
      </c>
    </row>
    <row r="301" spans="1:7" x14ac:dyDescent="0.25">
      <c r="A301" t="s">
        <v>142</v>
      </c>
      <c r="B301" t="s">
        <v>143</v>
      </c>
      <c r="C301" t="s">
        <v>9</v>
      </c>
      <c r="D301" t="s">
        <v>10</v>
      </c>
      <c r="E301" t="s">
        <v>149</v>
      </c>
      <c r="F301">
        <v>42.3</v>
      </c>
      <c r="G301" t="s">
        <v>12</v>
      </c>
    </row>
    <row r="302" spans="1:7" x14ac:dyDescent="0.25">
      <c r="A302" t="s">
        <v>142</v>
      </c>
      <c r="B302" t="s">
        <v>143</v>
      </c>
      <c r="C302" t="s">
        <v>9</v>
      </c>
      <c r="D302" t="s">
        <v>10</v>
      </c>
      <c r="E302" t="s">
        <v>61</v>
      </c>
      <c r="F302">
        <v>42.1</v>
      </c>
      <c r="G302" t="s">
        <v>12</v>
      </c>
    </row>
    <row r="303" spans="1:7" x14ac:dyDescent="0.25">
      <c r="A303" t="s">
        <v>142</v>
      </c>
      <c r="B303" t="s">
        <v>143</v>
      </c>
      <c r="C303" t="s">
        <v>9</v>
      </c>
      <c r="D303" t="s">
        <v>10</v>
      </c>
      <c r="E303" t="s">
        <v>62</v>
      </c>
      <c r="F303">
        <v>42.2</v>
      </c>
      <c r="G303" t="s">
        <v>12</v>
      </c>
    </row>
    <row r="304" spans="1:7" x14ac:dyDescent="0.25">
      <c r="A304" t="s">
        <v>142</v>
      </c>
      <c r="B304" t="s">
        <v>143</v>
      </c>
      <c r="C304" t="s">
        <v>9</v>
      </c>
      <c r="D304" t="s">
        <v>10</v>
      </c>
      <c r="E304" t="s">
        <v>63</v>
      </c>
      <c r="F304">
        <v>41.3</v>
      </c>
      <c r="G304" t="s">
        <v>12</v>
      </c>
    </row>
    <row r="305" spans="1:7" x14ac:dyDescent="0.25">
      <c r="A305" t="s">
        <v>142</v>
      </c>
      <c r="B305" t="s">
        <v>143</v>
      </c>
      <c r="C305" t="s">
        <v>9</v>
      </c>
      <c r="D305" t="s">
        <v>10</v>
      </c>
      <c r="E305" t="s">
        <v>64</v>
      </c>
      <c r="F305">
        <v>42.4</v>
      </c>
      <c r="G305" t="s">
        <v>12</v>
      </c>
    </row>
    <row r="306" spans="1:7" x14ac:dyDescent="0.25">
      <c r="A306" t="s">
        <v>142</v>
      </c>
      <c r="B306" t="s">
        <v>143</v>
      </c>
      <c r="C306" t="s">
        <v>9</v>
      </c>
      <c r="D306" t="s">
        <v>10</v>
      </c>
      <c r="E306" t="s">
        <v>65</v>
      </c>
      <c r="F306">
        <v>41.5</v>
      </c>
      <c r="G306" t="s">
        <v>12</v>
      </c>
    </row>
    <row r="307" spans="1:7" x14ac:dyDescent="0.25">
      <c r="A307" t="s">
        <v>142</v>
      </c>
      <c r="B307" t="s">
        <v>143</v>
      </c>
      <c r="C307" t="s">
        <v>9</v>
      </c>
      <c r="D307" t="s">
        <v>10</v>
      </c>
      <c r="E307" t="s">
        <v>150</v>
      </c>
      <c r="F307">
        <v>44.1</v>
      </c>
      <c r="G307" t="s">
        <v>12</v>
      </c>
    </row>
    <row r="308" spans="1:7" x14ac:dyDescent="0.25">
      <c r="A308" t="s">
        <v>142</v>
      </c>
      <c r="B308" t="s">
        <v>143</v>
      </c>
      <c r="C308" t="s">
        <v>9</v>
      </c>
      <c r="D308" t="s">
        <v>10</v>
      </c>
      <c r="E308" t="s">
        <v>151</v>
      </c>
      <c r="F308">
        <v>42.3</v>
      </c>
      <c r="G308" t="s">
        <v>12</v>
      </c>
    </row>
    <row r="309" spans="1:7" x14ac:dyDescent="0.25">
      <c r="A309" t="s">
        <v>142</v>
      </c>
      <c r="B309" t="s">
        <v>143</v>
      </c>
      <c r="C309" t="s">
        <v>9</v>
      </c>
      <c r="D309" t="s">
        <v>10</v>
      </c>
      <c r="E309" t="s">
        <v>152</v>
      </c>
      <c r="F309">
        <v>40.700000000000003</v>
      </c>
      <c r="G309" t="s">
        <v>12</v>
      </c>
    </row>
    <row r="310" spans="1:7" x14ac:dyDescent="0.25">
      <c r="A310" t="s">
        <v>142</v>
      </c>
      <c r="B310" t="s">
        <v>143</v>
      </c>
      <c r="C310" t="s">
        <v>9</v>
      </c>
      <c r="D310" t="s">
        <v>10</v>
      </c>
      <c r="E310" t="s">
        <v>153</v>
      </c>
      <c r="F310">
        <v>42.3</v>
      </c>
      <c r="G310" t="s">
        <v>12</v>
      </c>
    </row>
    <row r="311" spans="1:7" x14ac:dyDescent="0.25">
      <c r="A311" t="s">
        <v>142</v>
      </c>
      <c r="B311" t="s">
        <v>143</v>
      </c>
      <c r="C311" t="s">
        <v>9</v>
      </c>
      <c r="D311" t="s">
        <v>10</v>
      </c>
      <c r="E311" t="s">
        <v>154</v>
      </c>
      <c r="F311">
        <v>39.5</v>
      </c>
      <c r="G311" t="s">
        <v>12</v>
      </c>
    </row>
    <row r="312" spans="1:7" x14ac:dyDescent="0.25">
      <c r="A312" t="s">
        <v>155</v>
      </c>
      <c r="B312" t="s">
        <v>156</v>
      </c>
      <c r="C312" t="s">
        <v>157</v>
      </c>
      <c r="D312" t="s">
        <v>158</v>
      </c>
      <c r="E312" t="s">
        <v>159</v>
      </c>
      <c r="F312">
        <v>48</v>
      </c>
      <c r="G312" t="s">
        <v>12</v>
      </c>
    </row>
    <row r="313" spans="1:7" x14ac:dyDescent="0.25">
      <c r="A313" t="s">
        <v>155</v>
      </c>
      <c r="B313" t="s">
        <v>156</v>
      </c>
      <c r="C313" t="s">
        <v>157</v>
      </c>
      <c r="D313" t="s">
        <v>158</v>
      </c>
      <c r="E313" t="s">
        <v>65</v>
      </c>
      <c r="F313">
        <v>47</v>
      </c>
      <c r="G313" t="s">
        <v>12</v>
      </c>
    </row>
    <row r="314" spans="1:7" x14ac:dyDescent="0.25">
      <c r="A314" t="s">
        <v>155</v>
      </c>
      <c r="B314" t="s">
        <v>156</v>
      </c>
      <c r="C314" t="s">
        <v>157</v>
      </c>
      <c r="D314" t="s">
        <v>158</v>
      </c>
      <c r="E314" t="s">
        <v>160</v>
      </c>
      <c r="F314">
        <v>48.39</v>
      </c>
      <c r="G314" t="s">
        <v>12</v>
      </c>
    </row>
    <row r="315" spans="1:7" x14ac:dyDescent="0.25">
      <c r="A315" t="s">
        <v>155</v>
      </c>
      <c r="B315" t="s">
        <v>156</v>
      </c>
      <c r="C315" t="s">
        <v>157</v>
      </c>
      <c r="D315" t="s">
        <v>158</v>
      </c>
      <c r="E315" t="s">
        <v>161</v>
      </c>
      <c r="F315">
        <v>48</v>
      </c>
      <c r="G315" t="s">
        <v>12</v>
      </c>
    </row>
    <row r="316" spans="1:7" x14ac:dyDescent="0.25">
      <c r="A316" t="s">
        <v>155</v>
      </c>
      <c r="B316" t="s">
        <v>156</v>
      </c>
      <c r="C316" t="s">
        <v>157</v>
      </c>
      <c r="D316" t="s">
        <v>158</v>
      </c>
      <c r="E316" t="s">
        <v>162</v>
      </c>
      <c r="F316">
        <v>44.8</v>
      </c>
      <c r="G316" t="s">
        <v>12</v>
      </c>
    </row>
    <row r="317" spans="1:7" x14ac:dyDescent="0.25">
      <c r="A317" t="s">
        <v>155</v>
      </c>
      <c r="B317" t="s">
        <v>156</v>
      </c>
      <c r="C317" t="s">
        <v>157</v>
      </c>
      <c r="D317" t="s">
        <v>158</v>
      </c>
      <c r="E317" t="s">
        <v>163</v>
      </c>
      <c r="F317">
        <v>44.6</v>
      </c>
      <c r="G317" t="s">
        <v>12</v>
      </c>
    </row>
    <row r="318" spans="1:7" x14ac:dyDescent="0.25">
      <c r="A318" t="s">
        <v>155</v>
      </c>
      <c r="B318" t="s">
        <v>156</v>
      </c>
      <c r="C318" t="s">
        <v>157</v>
      </c>
      <c r="D318" t="s">
        <v>158</v>
      </c>
      <c r="E318" t="s">
        <v>164</v>
      </c>
      <c r="F318">
        <v>44.9</v>
      </c>
      <c r="G318" t="s">
        <v>12</v>
      </c>
    </row>
    <row r="319" spans="1:7" x14ac:dyDescent="0.25">
      <c r="A319" t="s">
        <v>155</v>
      </c>
      <c r="B319" t="s">
        <v>156</v>
      </c>
      <c r="C319" t="s">
        <v>157</v>
      </c>
      <c r="D319" t="s">
        <v>158</v>
      </c>
      <c r="E319" t="s">
        <v>165</v>
      </c>
      <c r="F319">
        <v>46.6</v>
      </c>
      <c r="G319" t="s">
        <v>12</v>
      </c>
    </row>
    <row r="320" spans="1:7" x14ac:dyDescent="0.25">
      <c r="A320" t="s">
        <v>155</v>
      </c>
      <c r="B320" t="s">
        <v>156</v>
      </c>
      <c r="C320" t="s">
        <v>157</v>
      </c>
      <c r="D320" t="s">
        <v>158</v>
      </c>
      <c r="E320" t="s">
        <v>166</v>
      </c>
      <c r="F320">
        <v>45.3</v>
      </c>
      <c r="G320" t="s">
        <v>12</v>
      </c>
    </row>
    <row r="321" spans="1:7" x14ac:dyDescent="0.25">
      <c r="A321" t="s">
        <v>155</v>
      </c>
      <c r="B321" t="s">
        <v>156</v>
      </c>
      <c r="C321" t="s">
        <v>157</v>
      </c>
      <c r="D321" t="s">
        <v>158</v>
      </c>
      <c r="E321" t="s">
        <v>167</v>
      </c>
      <c r="F321">
        <v>44.2</v>
      </c>
      <c r="G321" t="s">
        <v>12</v>
      </c>
    </row>
    <row r="322" spans="1:7" x14ac:dyDescent="0.25">
      <c r="A322" t="s">
        <v>155</v>
      </c>
      <c r="B322" t="s">
        <v>156</v>
      </c>
      <c r="C322" t="s">
        <v>157</v>
      </c>
      <c r="D322" t="s">
        <v>158</v>
      </c>
      <c r="E322" t="s">
        <v>168</v>
      </c>
      <c r="F322">
        <v>46.9</v>
      </c>
      <c r="G322" t="s">
        <v>12</v>
      </c>
    </row>
    <row r="323" spans="1:7" x14ac:dyDescent="0.25">
      <c r="A323" t="s">
        <v>155</v>
      </c>
      <c r="B323" t="s">
        <v>156</v>
      </c>
      <c r="C323" t="s">
        <v>157</v>
      </c>
      <c r="D323" t="s">
        <v>158</v>
      </c>
      <c r="E323" t="s">
        <v>169</v>
      </c>
      <c r="F323">
        <v>43.7</v>
      </c>
      <c r="G323" t="s">
        <v>12</v>
      </c>
    </row>
    <row r="324" spans="1:7" x14ac:dyDescent="0.25">
      <c r="A324" t="s">
        <v>155</v>
      </c>
      <c r="B324" t="s">
        <v>156</v>
      </c>
      <c r="C324" t="s">
        <v>157</v>
      </c>
      <c r="D324" t="s">
        <v>158</v>
      </c>
      <c r="E324" t="s">
        <v>170</v>
      </c>
      <c r="F324">
        <v>43.8</v>
      </c>
      <c r="G324" t="s">
        <v>12</v>
      </c>
    </row>
    <row r="325" spans="1:7" x14ac:dyDescent="0.25">
      <c r="A325" t="s">
        <v>171</v>
      </c>
      <c r="B325" t="s">
        <v>172</v>
      </c>
      <c r="C325" t="s">
        <v>157</v>
      </c>
      <c r="D325" t="s">
        <v>158</v>
      </c>
      <c r="E325" t="s">
        <v>173</v>
      </c>
      <c r="F325">
        <v>43.53</v>
      </c>
      <c r="G325" t="s">
        <v>12</v>
      </c>
    </row>
    <row r="326" spans="1:7" x14ac:dyDescent="0.25">
      <c r="A326" t="s">
        <v>171</v>
      </c>
      <c r="B326" t="s">
        <v>172</v>
      </c>
      <c r="C326" t="s">
        <v>157</v>
      </c>
      <c r="D326" t="s">
        <v>158</v>
      </c>
      <c r="E326" t="s">
        <v>174</v>
      </c>
      <c r="F326">
        <v>44.71</v>
      </c>
      <c r="G326" t="s">
        <v>12</v>
      </c>
    </row>
    <row r="327" spans="1:7" x14ac:dyDescent="0.25">
      <c r="A327" t="s">
        <v>171</v>
      </c>
      <c r="B327" t="s">
        <v>172</v>
      </c>
      <c r="C327" t="s">
        <v>157</v>
      </c>
      <c r="D327" t="s">
        <v>158</v>
      </c>
      <c r="E327" t="s">
        <v>175</v>
      </c>
      <c r="F327">
        <v>44.8</v>
      </c>
      <c r="G327" t="s">
        <v>12</v>
      </c>
    </row>
    <row r="328" spans="1:7" x14ac:dyDescent="0.25">
      <c r="A328" t="s">
        <v>176</v>
      </c>
      <c r="B328" t="s">
        <v>177</v>
      </c>
      <c r="C328" t="s">
        <v>157</v>
      </c>
      <c r="D328" t="s">
        <v>158</v>
      </c>
      <c r="E328" t="s">
        <v>178</v>
      </c>
      <c r="F328">
        <v>52</v>
      </c>
      <c r="G328" t="s">
        <v>12</v>
      </c>
    </row>
    <row r="329" spans="1:7" x14ac:dyDescent="0.25">
      <c r="A329" t="s">
        <v>176</v>
      </c>
      <c r="B329" t="s">
        <v>177</v>
      </c>
      <c r="C329" t="s">
        <v>157</v>
      </c>
      <c r="D329" t="s">
        <v>158</v>
      </c>
      <c r="E329" t="s">
        <v>179</v>
      </c>
      <c r="F329">
        <v>44.6</v>
      </c>
      <c r="G329" t="s">
        <v>12</v>
      </c>
    </row>
    <row r="330" spans="1:7" x14ac:dyDescent="0.25">
      <c r="A330" t="s">
        <v>176</v>
      </c>
      <c r="B330" t="s">
        <v>177</v>
      </c>
      <c r="C330" t="s">
        <v>157</v>
      </c>
      <c r="D330" t="s">
        <v>158</v>
      </c>
      <c r="E330" t="s">
        <v>180</v>
      </c>
      <c r="F330">
        <v>49</v>
      </c>
      <c r="G330" t="s">
        <v>12</v>
      </c>
    </row>
    <row r="331" spans="1:7" x14ac:dyDescent="0.25">
      <c r="A331" t="s">
        <v>176</v>
      </c>
      <c r="B331" t="s">
        <v>177</v>
      </c>
      <c r="C331" t="s">
        <v>157</v>
      </c>
      <c r="D331" t="s">
        <v>158</v>
      </c>
      <c r="E331" t="s">
        <v>181</v>
      </c>
      <c r="F331">
        <v>46.9</v>
      </c>
      <c r="G331" t="s">
        <v>12</v>
      </c>
    </row>
    <row r="332" spans="1:7" x14ac:dyDescent="0.25">
      <c r="A332" t="s">
        <v>182</v>
      </c>
      <c r="B332" t="s">
        <v>183</v>
      </c>
      <c r="C332" t="s">
        <v>184</v>
      </c>
      <c r="D332" t="s">
        <v>158</v>
      </c>
      <c r="E332" t="s">
        <v>185</v>
      </c>
      <c r="F332">
        <v>41.9</v>
      </c>
      <c r="G332" t="s">
        <v>12</v>
      </c>
    </row>
    <row r="333" spans="1:7" x14ac:dyDescent="0.25">
      <c r="A333" t="s">
        <v>182</v>
      </c>
      <c r="B333" t="s">
        <v>183</v>
      </c>
      <c r="C333" t="s">
        <v>184</v>
      </c>
      <c r="D333" t="s">
        <v>158</v>
      </c>
      <c r="E333" t="s">
        <v>186</v>
      </c>
      <c r="F333">
        <v>36</v>
      </c>
      <c r="G333" t="s">
        <v>12</v>
      </c>
    </row>
    <row r="334" spans="1:7" x14ac:dyDescent="0.25">
      <c r="A334" t="s">
        <v>182</v>
      </c>
      <c r="B334" t="s">
        <v>183</v>
      </c>
      <c r="C334" t="s">
        <v>184</v>
      </c>
      <c r="D334" t="s">
        <v>158</v>
      </c>
      <c r="E334" t="s">
        <v>187</v>
      </c>
      <c r="F334">
        <v>29</v>
      </c>
      <c r="G334" t="s">
        <v>12</v>
      </c>
    </row>
    <row r="335" spans="1:7" x14ac:dyDescent="0.25">
      <c r="A335" t="s">
        <v>182</v>
      </c>
      <c r="B335" t="s">
        <v>183</v>
      </c>
      <c r="C335" t="s">
        <v>184</v>
      </c>
      <c r="D335" t="s">
        <v>158</v>
      </c>
      <c r="E335" t="s">
        <v>188</v>
      </c>
      <c r="F335">
        <v>30.4</v>
      </c>
      <c r="G335" t="s">
        <v>12</v>
      </c>
    </row>
    <row r="336" spans="1:7" x14ac:dyDescent="0.25">
      <c r="A336" t="s">
        <v>182</v>
      </c>
      <c r="B336" t="s">
        <v>183</v>
      </c>
      <c r="C336" t="s">
        <v>184</v>
      </c>
      <c r="D336" t="s">
        <v>158</v>
      </c>
      <c r="E336" t="s">
        <v>189</v>
      </c>
      <c r="F336">
        <v>31.7</v>
      </c>
      <c r="G336" t="s">
        <v>12</v>
      </c>
    </row>
    <row r="337" spans="1:7" x14ac:dyDescent="0.25">
      <c r="A337" t="s">
        <v>182</v>
      </c>
      <c r="B337" t="s">
        <v>183</v>
      </c>
      <c r="C337" t="s">
        <v>184</v>
      </c>
      <c r="D337" t="s">
        <v>158</v>
      </c>
      <c r="E337" t="s">
        <v>190</v>
      </c>
      <c r="F337">
        <v>32.299999999999997</v>
      </c>
      <c r="G337" t="s">
        <v>12</v>
      </c>
    </row>
    <row r="338" spans="1:7" x14ac:dyDescent="0.25">
      <c r="A338" t="s">
        <v>182</v>
      </c>
      <c r="B338" t="s">
        <v>183</v>
      </c>
      <c r="C338" t="s">
        <v>184</v>
      </c>
      <c r="D338" t="s">
        <v>158</v>
      </c>
      <c r="E338" t="s">
        <v>191</v>
      </c>
      <c r="F338">
        <v>31.24</v>
      </c>
      <c r="G338" t="s">
        <v>12</v>
      </c>
    </row>
    <row r="339" spans="1:7" x14ac:dyDescent="0.25">
      <c r="A339" t="s">
        <v>182</v>
      </c>
      <c r="B339" t="s">
        <v>183</v>
      </c>
      <c r="C339" t="s">
        <v>184</v>
      </c>
      <c r="D339" t="s">
        <v>158</v>
      </c>
      <c r="E339" t="s">
        <v>192</v>
      </c>
      <c r="F339">
        <v>34.5</v>
      </c>
      <c r="G339" t="s">
        <v>12</v>
      </c>
    </row>
    <row r="340" spans="1:7" x14ac:dyDescent="0.25">
      <c r="A340" t="s">
        <v>182</v>
      </c>
      <c r="B340" t="s">
        <v>183</v>
      </c>
      <c r="C340" t="s">
        <v>184</v>
      </c>
      <c r="D340" t="s">
        <v>158</v>
      </c>
      <c r="E340" t="s">
        <v>193</v>
      </c>
      <c r="F340">
        <v>37.700000000000003</v>
      </c>
      <c r="G340" t="s">
        <v>12</v>
      </c>
    </row>
    <row r="341" spans="1:7" x14ac:dyDescent="0.25">
      <c r="A341" t="s">
        <v>182</v>
      </c>
      <c r="B341" t="s">
        <v>183</v>
      </c>
      <c r="C341" t="s">
        <v>184</v>
      </c>
      <c r="D341" t="s">
        <v>158</v>
      </c>
      <c r="E341" t="s">
        <v>194</v>
      </c>
      <c r="F341">
        <v>33.200000000000003</v>
      </c>
      <c r="G341" t="s">
        <v>12</v>
      </c>
    </row>
    <row r="342" spans="1:7" x14ac:dyDescent="0.25">
      <c r="A342" t="s">
        <v>182</v>
      </c>
      <c r="B342" t="s">
        <v>183</v>
      </c>
      <c r="C342" t="s">
        <v>184</v>
      </c>
      <c r="D342" t="s">
        <v>158</v>
      </c>
      <c r="E342" t="s">
        <v>195</v>
      </c>
      <c r="F342">
        <v>34.5</v>
      </c>
      <c r="G342" t="s">
        <v>12</v>
      </c>
    </row>
    <row r="343" spans="1:7" x14ac:dyDescent="0.25">
      <c r="A343" t="s">
        <v>182</v>
      </c>
      <c r="B343" t="s">
        <v>183</v>
      </c>
      <c r="C343" t="s">
        <v>184</v>
      </c>
      <c r="D343" t="s">
        <v>158</v>
      </c>
      <c r="E343" t="s">
        <v>196</v>
      </c>
      <c r="F343">
        <v>34.5</v>
      </c>
      <c r="G343" t="s">
        <v>12</v>
      </c>
    </row>
    <row r="344" spans="1:7" x14ac:dyDescent="0.25">
      <c r="A344" t="s">
        <v>182</v>
      </c>
      <c r="B344" t="s">
        <v>183</v>
      </c>
      <c r="C344" t="s">
        <v>184</v>
      </c>
      <c r="D344" t="s">
        <v>158</v>
      </c>
      <c r="E344" t="s">
        <v>197</v>
      </c>
      <c r="F344">
        <v>35.200000000000003</v>
      </c>
      <c r="G344" t="s">
        <v>12</v>
      </c>
    </row>
    <row r="345" spans="1:7" x14ac:dyDescent="0.25">
      <c r="A345" t="s">
        <v>182</v>
      </c>
      <c r="B345" t="s">
        <v>183</v>
      </c>
      <c r="C345" t="s">
        <v>184</v>
      </c>
      <c r="D345" t="s">
        <v>158</v>
      </c>
      <c r="E345" t="s">
        <v>198</v>
      </c>
      <c r="F345">
        <v>36.6</v>
      </c>
      <c r="G345" t="s">
        <v>12</v>
      </c>
    </row>
    <row r="346" spans="1:7" x14ac:dyDescent="0.25">
      <c r="A346" t="s">
        <v>182</v>
      </c>
      <c r="B346" t="s">
        <v>183</v>
      </c>
      <c r="C346" t="s">
        <v>184</v>
      </c>
      <c r="D346" t="s">
        <v>158</v>
      </c>
      <c r="E346" t="s">
        <v>199</v>
      </c>
      <c r="F346">
        <v>33.4</v>
      </c>
      <c r="G346" t="s">
        <v>12</v>
      </c>
    </row>
    <row r="347" spans="1:7" x14ac:dyDescent="0.25">
      <c r="A347" t="s">
        <v>182</v>
      </c>
      <c r="B347" t="s">
        <v>183</v>
      </c>
      <c r="C347" t="s">
        <v>184</v>
      </c>
      <c r="D347" t="s">
        <v>158</v>
      </c>
      <c r="E347" t="s">
        <v>200</v>
      </c>
      <c r="F347">
        <v>35.9</v>
      </c>
      <c r="G347" t="s">
        <v>12</v>
      </c>
    </row>
    <row r="348" spans="1:7" x14ac:dyDescent="0.25">
      <c r="A348" t="s">
        <v>182</v>
      </c>
      <c r="B348" t="s">
        <v>183</v>
      </c>
      <c r="C348" t="s">
        <v>184</v>
      </c>
      <c r="D348" t="s">
        <v>158</v>
      </c>
      <c r="E348" t="s">
        <v>201</v>
      </c>
      <c r="F348">
        <v>34.5</v>
      </c>
      <c r="G348" t="s">
        <v>12</v>
      </c>
    </row>
    <row r="349" spans="1:7" x14ac:dyDescent="0.25">
      <c r="A349" t="s">
        <v>182</v>
      </c>
      <c r="B349" t="s">
        <v>183</v>
      </c>
      <c r="C349" t="s">
        <v>184</v>
      </c>
      <c r="D349" t="s">
        <v>158</v>
      </c>
      <c r="E349" t="s">
        <v>202</v>
      </c>
      <c r="F349">
        <v>35.4</v>
      </c>
      <c r="G349" t="s">
        <v>12</v>
      </c>
    </row>
    <row r="350" spans="1:7" x14ac:dyDescent="0.25">
      <c r="A350" t="s">
        <v>182</v>
      </c>
      <c r="B350" t="s">
        <v>183</v>
      </c>
      <c r="C350" t="s">
        <v>184</v>
      </c>
      <c r="D350" t="s">
        <v>158</v>
      </c>
      <c r="E350" t="s">
        <v>203</v>
      </c>
      <c r="F350">
        <v>36.299999999999997</v>
      </c>
      <c r="G350" t="s">
        <v>12</v>
      </c>
    </row>
    <row r="351" spans="1:7" x14ac:dyDescent="0.25">
      <c r="A351" t="s">
        <v>182</v>
      </c>
      <c r="B351" t="s">
        <v>183</v>
      </c>
      <c r="C351" t="s">
        <v>184</v>
      </c>
      <c r="D351" t="s">
        <v>158</v>
      </c>
      <c r="E351" t="s">
        <v>204</v>
      </c>
      <c r="F351">
        <v>34.5</v>
      </c>
      <c r="G351" t="s">
        <v>12</v>
      </c>
    </row>
    <row r="352" spans="1:7" x14ac:dyDescent="0.25">
      <c r="A352" t="s">
        <v>182</v>
      </c>
      <c r="B352" t="s">
        <v>183</v>
      </c>
      <c r="C352" t="s">
        <v>184</v>
      </c>
      <c r="D352" t="s">
        <v>158</v>
      </c>
      <c r="E352" t="s">
        <v>205</v>
      </c>
      <c r="F352">
        <v>34.9</v>
      </c>
      <c r="G352" t="s">
        <v>12</v>
      </c>
    </row>
    <row r="353" spans="1:7" x14ac:dyDescent="0.25">
      <c r="A353" t="s">
        <v>182</v>
      </c>
      <c r="B353" t="s">
        <v>183</v>
      </c>
      <c r="C353" t="s">
        <v>184</v>
      </c>
      <c r="D353" t="s">
        <v>158</v>
      </c>
      <c r="E353" t="s">
        <v>206</v>
      </c>
      <c r="F353">
        <v>32.299999999999997</v>
      </c>
      <c r="G353" t="s">
        <v>12</v>
      </c>
    </row>
    <row r="354" spans="1:7" x14ac:dyDescent="0.25">
      <c r="A354" t="s">
        <v>182</v>
      </c>
      <c r="B354" t="s">
        <v>183</v>
      </c>
      <c r="C354" t="s">
        <v>184</v>
      </c>
      <c r="D354" t="s">
        <v>158</v>
      </c>
      <c r="E354" t="s">
        <v>207</v>
      </c>
      <c r="F354">
        <v>32.700000000000003</v>
      </c>
      <c r="G354" t="s">
        <v>12</v>
      </c>
    </row>
    <row r="355" spans="1:7" x14ac:dyDescent="0.25">
      <c r="A355" t="s">
        <v>182</v>
      </c>
      <c r="B355" t="s">
        <v>183</v>
      </c>
      <c r="C355" t="s">
        <v>184</v>
      </c>
      <c r="D355" t="s">
        <v>158</v>
      </c>
      <c r="E355" t="s">
        <v>208</v>
      </c>
      <c r="F355">
        <v>35.4</v>
      </c>
      <c r="G355" t="s">
        <v>12</v>
      </c>
    </row>
    <row r="356" spans="1:7" x14ac:dyDescent="0.25">
      <c r="A356" t="s">
        <v>182</v>
      </c>
      <c r="B356" t="s">
        <v>183</v>
      </c>
      <c r="C356" t="s">
        <v>184</v>
      </c>
      <c r="D356" t="s">
        <v>158</v>
      </c>
      <c r="E356" t="s">
        <v>209</v>
      </c>
      <c r="F356">
        <v>36.799999999999997</v>
      </c>
      <c r="G356" t="s">
        <v>12</v>
      </c>
    </row>
    <row r="357" spans="1:7" x14ac:dyDescent="0.25">
      <c r="A357" t="s">
        <v>182</v>
      </c>
      <c r="B357" t="s">
        <v>183</v>
      </c>
      <c r="C357" t="s">
        <v>184</v>
      </c>
      <c r="D357" t="s">
        <v>158</v>
      </c>
      <c r="E357" t="s">
        <v>210</v>
      </c>
      <c r="F357">
        <v>34.4</v>
      </c>
      <c r="G357" t="s">
        <v>12</v>
      </c>
    </row>
    <row r="358" spans="1:7" x14ac:dyDescent="0.25">
      <c r="A358" t="s">
        <v>182</v>
      </c>
      <c r="B358" t="s">
        <v>183</v>
      </c>
      <c r="C358" t="s">
        <v>184</v>
      </c>
      <c r="D358" t="s">
        <v>158</v>
      </c>
      <c r="E358" t="s">
        <v>211</v>
      </c>
      <c r="F358">
        <v>37.5</v>
      </c>
      <c r="G358" t="s">
        <v>12</v>
      </c>
    </row>
    <row r="359" spans="1:7" x14ac:dyDescent="0.25">
      <c r="A359" t="s">
        <v>182</v>
      </c>
      <c r="B359" t="s">
        <v>183</v>
      </c>
      <c r="C359" t="s">
        <v>184</v>
      </c>
      <c r="D359" t="s">
        <v>158</v>
      </c>
      <c r="E359" t="s">
        <v>212</v>
      </c>
      <c r="F359">
        <v>43.4</v>
      </c>
      <c r="G359" t="s">
        <v>12</v>
      </c>
    </row>
    <row r="360" spans="1:7" x14ac:dyDescent="0.25">
      <c r="A360" t="s">
        <v>182</v>
      </c>
      <c r="B360" t="s">
        <v>183</v>
      </c>
      <c r="C360" t="s">
        <v>184</v>
      </c>
      <c r="D360" t="s">
        <v>158</v>
      </c>
      <c r="E360" t="s">
        <v>213</v>
      </c>
      <c r="F360">
        <v>38.700000000000003</v>
      </c>
      <c r="G360" t="s">
        <v>12</v>
      </c>
    </row>
    <row r="361" spans="1:7" x14ac:dyDescent="0.25">
      <c r="A361" t="s">
        <v>182</v>
      </c>
      <c r="B361" t="s">
        <v>183</v>
      </c>
      <c r="C361" t="s">
        <v>184</v>
      </c>
      <c r="D361" t="s">
        <v>158</v>
      </c>
      <c r="E361" t="s">
        <v>214</v>
      </c>
      <c r="F361">
        <v>35.700000000000003</v>
      </c>
      <c r="G361" t="s">
        <v>12</v>
      </c>
    </row>
    <row r="362" spans="1:7" x14ac:dyDescent="0.25">
      <c r="A362" t="s">
        <v>182</v>
      </c>
      <c r="B362" t="s">
        <v>183</v>
      </c>
      <c r="C362" t="s">
        <v>184</v>
      </c>
      <c r="D362" t="s">
        <v>158</v>
      </c>
      <c r="E362" t="s">
        <v>215</v>
      </c>
      <c r="F362">
        <v>34.5</v>
      </c>
      <c r="G362" t="s">
        <v>12</v>
      </c>
    </row>
    <row r="363" spans="1:7" x14ac:dyDescent="0.25">
      <c r="A363" t="s">
        <v>182</v>
      </c>
      <c r="B363" t="s">
        <v>183</v>
      </c>
      <c r="C363" t="s">
        <v>184</v>
      </c>
      <c r="D363" t="s">
        <v>158</v>
      </c>
      <c r="E363" t="s">
        <v>216</v>
      </c>
      <c r="F363">
        <v>39.799999999999997</v>
      </c>
      <c r="G363" t="s">
        <v>12</v>
      </c>
    </row>
    <row r="364" spans="1:7" x14ac:dyDescent="0.25">
      <c r="A364" t="s">
        <v>182</v>
      </c>
      <c r="B364" t="s">
        <v>183</v>
      </c>
      <c r="C364" t="s">
        <v>184</v>
      </c>
      <c r="D364" t="s">
        <v>158</v>
      </c>
      <c r="E364" t="s">
        <v>217</v>
      </c>
      <c r="F364">
        <v>38</v>
      </c>
      <c r="G364" t="s">
        <v>12</v>
      </c>
    </row>
    <row r="365" spans="1:7" x14ac:dyDescent="0.25">
      <c r="A365" t="s">
        <v>182</v>
      </c>
      <c r="B365" t="s">
        <v>183</v>
      </c>
      <c r="C365" t="s">
        <v>184</v>
      </c>
      <c r="D365" t="s">
        <v>158</v>
      </c>
      <c r="E365" t="s">
        <v>218</v>
      </c>
      <c r="F365">
        <v>38.1</v>
      </c>
      <c r="G365" t="s">
        <v>12</v>
      </c>
    </row>
    <row r="366" spans="1:7" x14ac:dyDescent="0.25">
      <c r="A366" t="s">
        <v>182</v>
      </c>
      <c r="B366" t="s">
        <v>183</v>
      </c>
      <c r="C366" t="s">
        <v>184</v>
      </c>
      <c r="D366" t="s">
        <v>158</v>
      </c>
      <c r="E366" t="s">
        <v>219</v>
      </c>
      <c r="F366">
        <v>35.6</v>
      </c>
      <c r="G366" t="s">
        <v>12</v>
      </c>
    </row>
    <row r="367" spans="1:7" x14ac:dyDescent="0.25">
      <c r="A367" t="s">
        <v>182</v>
      </c>
      <c r="B367" t="s">
        <v>183</v>
      </c>
      <c r="C367" t="s">
        <v>184</v>
      </c>
      <c r="D367" t="s">
        <v>158</v>
      </c>
      <c r="E367" t="s">
        <v>220</v>
      </c>
      <c r="F367">
        <v>38.299999999999997</v>
      </c>
      <c r="G367" t="s">
        <v>12</v>
      </c>
    </row>
    <row r="368" spans="1:7" x14ac:dyDescent="0.25">
      <c r="A368" t="s">
        <v>182</v>
      </c>
      <c r="B368" t="s">
        <v>183</v>
      </c>
      <c r="C368" t="s">
        <v>184</v>
      </c>
      <c r="D368" t="s">
        <v>158</v>
      </c>
      <c r="E368" t="s">
        <v>221</v>
      </c>
      <c r="F368">
        <v>37.200000000000003</v>
      </c>
      <c r="G368" t="s">
        <v>12</v>
      </c>
    </row>
    <row r="369" spans="1:7" x14ac:dyDescent="0.25">
      <c r="A369" t="s">
        <v>182</v>
      </c>
      <c r="B369" t="s">
        <v>183</v>
      </c>
      <c r="C369" t="s">
        <v>184</v>
      </c>
      <c r="D369" t="s">
        <v>158</v>
      </c>
      <c r="E369" t="s">
        <v>222</v>
      </c>
      <c r="F369">
        <v>36.299999999999997</v>
      </c>
      <c r="G369" t="s">
        <v>12</v>
      </c>
    </row>
    <row r="370" spans="1:7" x14ac:dyDescent="0.25">
      <c r="A370" t="s">
        <v>182</v>
      </c>
      <c r="B370" t="s">
        <v>183</v>
      </c>
      <c r="C370" t="s">
        <v>184</v>
      </c>
      <c r="D370" t="s">
        <v>158</v>
      </c>
      <c r="E370" t="s">
        <v>223</v>
      </c>
      <c r="F370">
        <v>36.4</v>
      </c>
      <c r="G370" t="s">
        <v>12</v>
      </c>
    </row>
    <row r="371" spans="1:7" x14ac:dyDescent="0.25">
      <c r="A371" t="s">
        <v>182</v>
      </c>
      <c r="B371" t="s">
        <v>183</v>
      </c>
      <c r="C371" t="s">
        <v>184</v>
      </c>
      <c r="D371" t="s">
        <v>158</v>
      </c>
      <c r="E371" t="s">
        <v>224</v>
      </c>
      <c r="F371">
        <v>33.6</v>
      </c>
      <c r="G371" t="s">
        <v>12</v>
      </c>
    </row>
    <row r="372" spans="1:7" x14ac:dyDescent="0.25">
      <c r="A372" t="s">
        <v>182</v>
      </c>
      <c r="B372" t="s">
        <v>183</v>
      </c>
      <c r="C372" t="s">
        <v>184</v>
      </c>
      <c r="D372" t="s">
        <v>158</v>
      </c>
      <c r="E372" t="s">
        <v>225</v>
      </c>
      <c r="F372">
        <v>37.299999999999997</v>
      </c>
      <c r="G372" t="s">
        <v>12</v>
      </c>
    </row>
    <row r="373" spans="1:7" x14ac:dyDescent="0.25">
      <c r="A373" t="s">
        <v>182</v>
      </c>
      <c r="B373" t="s">
        <v>183</v>
      </c>
      <c r="C373" t="s">
        <v>184</v>
      </c>
      <c r="D373" t="s">
        <v>158</v>
      </c>
      <c r="E373" t="s">
        <v>226</v>
      </c>
      <c r="F373">
        <v>34.799999999999997</v>
      </c>
      <c r="G373" t="s">
        <v>12</v>
      </c>
    </row>
    <row r="374" spans="1:7" x14ac:dyDescent="0.25">
      <c r="A374" t="s">
        <v>182</v>
      </c>
      <c r="B374" t="s">
        <v>183</v>
      </c>
      <c r="C374" t="s">
        <v>184</v>
      </c>
      <c r="D374" t="s">
        <v>158</v>
      </c>
      <c r="E374" t="s">
        <v>227</v>
      </c>
      <c r="F374">
        <v>33.1</v>
      </c>
      <c r="G374" t="s">
        <v>12</v>
      </c>
    </row>
    <row r="375" spans="1:7" x14ac:dyDescent="0.25">
      <c r="A375" t="s">
        <v>182</v>
      </c>
      <c r="B375" t="s">
        <v>183</v>
      </c>
      <c r="C375" t="s">
        <v>184</v>
      </c>
      <c r="D375" t="s">
        <v>158</v>
      </c>
      <c r="E375" t="s">
        <v>228</v>
      </c>
      <c r="F375">
        <v>39.6</v>
      </c>
      <c r="G375" t="s">
        <v>12</v>
      </c>
    </row>
    <row r="376" spans="1:7" x14ac:dyDescent="0.25">
      <c r="A376" t="s">
        <v>182</v>
      </c>
      <c r="B376" t="s">
        <v>183</v>
      </c>
      <c r="C376" t="s">
        <v>184</v>
      </c>
      <c r="D376" t="s">
        <v>158</v>
      </c>
      <c r="E376" t="s">
        <v>229</v>
      </c>
      <c r="F376">
        <v>37.9</v>
      </c>
      <c r="G376" t="s">
        <v>12</v>
      </c>
    </row>
    <row r="377" spans="1:7" x14ac:dyDescent="0.25">
      <c r="A377" t="s">
        <v>182</v>
      </c>
      <c r="B377" t="s">
        <v>183</v>
      </c>
      <c r="C377" t="s">
        <v>184</v>
      </c>
      <c r="D377" t="s">
        <v>158</v>
      </c>
      <c r="E377" t="s">
        <v>230</v>
      </c>
      <c r="F377">
        <v>36.9</v>
      </c>
      <c r="G377" t="s">
        <v>12</v>
      </c>
    </row>
    <row r="378" spans="1:7" x14ac:dyDescent="0.25">
      <c r="A378" t="s">
        <v>182</v>
      </c>
      <c r="B378" t="s">
        <v>183</v>
      </c>
      <c r="C378" t="s">
        <v>184</v>
      </c>
      <c r="D378" t="s">
        <v>158</v>
      </c>
      <c r="E378" t="s">
        <v>231</v>
      </c>
      <c r="F378">
        <v>41.3</v>
      </c>
      <c r="G378" t="s">
        <v>12</v>
      </c>
    </row>
    <row r="379" spans="1:7" x14ac:dyDescent="0.25">
      <c r="A379" t="s">
        <v>182</v>
      </c>
      <c r="B379" t="s">
        <v>183</v>
      </c>
      <c r="C379" t="s">
        <v>184</v>
      </c>
      <c r="D379" t="s">
        <v>158</v>
      </c>
      <c r="E379" t="s">
        <v>232</v>
      </c>
      <c r="F379">
        <v>39.4</v>
      </c>
      <c r="G379" t="s">
        <v>12</v>
      </c>
    </row>
    <row r="380" spans="1:7" x14ac:dyDescent="0.25">
      <c r="A380" t="s">
        <v>182</v>
      </c>
      <c r="B380" t="s">
        <v>183</v>
      </c>
      <c r="C380" t="s">
        <v>184</v>
      </c>
      <c r="D380" t="s">
        <v>158</v>
      </c>
      <c r="E380" t="s">
        <v>233</v>
      </c>
      <c r="F380">
        <v>38.299999999999997</v>
      </c>
      <c r="G380" t="s">
        <v>12</v>
      </c>
    </row>
    <row r="381" spans="1:7" x14ac:dyDescent="0.25">
      <c r="A381" t="s">
        <v>182</v>
      </c>
      <c r="B381" t="s">
        <v>183</v>
      </c>
      <c r="C381" t="s">
        <v>184</v>
      </c>
      <c r="D381" t="s">
        <v>158</v>
      </c>
      <c r="E381" t="s">
        <v>234</v>
      </c>
      <c r="F381">
        <v>39.799999999999997</v>
      </c>
      <c r="G381" t="s">
        <v>12</v>
      </c>
    </row>
    <row r="382" spans="1:7" x14ac:dyDescent="0.25">
      <c r="A382" t="s">
        <v>182</v>
      </c>
      <c r="B382" t="s">
        <v>183</v>
      </c>
      <c r="C382" t="s">
        <v>184</v>
      </c>
      <c r="D382" t="s">
        <v>158</v>
      </c>
      <c r="E382" t="s">
        <v>235</v>
      </c>
      <c r="F382">
        <v>38.5</v>
      </c>
      <c r="G382" t="s">
        <v>12</v>
      </c>
    </row>
    <row r="383" spans="1:7" x14ac:dyDescent="0.25">
      <c r="A383" t="s">
        <v>182</v>
      </c>
      <c r="B383" t="s">
        <v>183</v>
      </c>
      <c r="C383" t="s">
        <v>184</v>
      </c>
      <c r="D383" t="s">
        <v>158</v>
      </c>
      <c r="E383" t="s">
        <v>236</v>
      </c>
      <c r="F383">
        <v>42</v>
      </c>
      <c r="G383" t="s">
        <v>12</v>
      </c>
    </row>
    <row r="384" spans="1:7" x14ac:dyDescent="0.25">
      <c r="A384" t="s">
        <v>182</v>
      </c>
      <c r="B384" t="s">
        <v>183</v>
      </c>
      <c r="C384" t="s">
        <v>184</v>
      </c>
      <c r="D384" t="s">
        <v>158</v>
      </c>
      <c r="E384" t="s">
        <v>237</v>
      </c>
      <c r="F384">
        <v>39.1</v>
      </c>
      <c r="G384" t="s">
        <v>12</v>
      </c>
    </row>
    <row r="385" spans="1:7" x14ac:dyDescent="0.25">
      <c r="A385" t="s">
        <v>182</v>
      </c>
      <c r="B385" t="s">
        <v>183</v>
      </c>
      <c r="C385" t="s">
        <v>184</v>
      </c>
      <c r="D385" t="s">
        <v>158</v>
      </c>
      <c r="E385" t="s">
        <v>238</v>
      </c>
      <c r="F385">
        <v>39.9</v>
      </c>
      <c r="G385" t="s">
        <v>12</v>
      </c>
    </row>
    <row r="386" spans="1:7" x14ac:dyDescent="0.25">
      <c r="A386" t="s">
        <v>182</v>
      </c>
      <c r="B386" t="s">
        <v>183</v>
      </c>
      <c r="C386" t="s">
        <v>184</v>
      </c>
      <c r="D386" t="s">
        <v>158</v>
      </c>
      <c r="E386" t="s">
        <v>239</v>
      </c>
      <c r="F386">
        <v>37.5</v>
      </c>
      <c r="G386" t="s">
        <v>12</v>
      </c>
    </row>
    <row r="387" spans="1:7" x14ac:dyDescent="0.25">
      <c r="A387" t="s">
        <v>182</v>
      </c>
      <c r="B387" t="s">
        <v>183</v>
      </c>
      <c r="C387" t="s">
        <v>184</v>
      </c>
      <c r="D387" t="s">
        <v>158</v>
      </c>
      <c r="E387" t="s">
        <v>240</v>
      </c>
      <c r="F387">
        <v>35.799999999999997</v>
      </c>
      <c r="G387" t="s">
        <v>12</v>
      </c>
    </row>
    <row r="388" spans="1:7" x14ac:dyDescent="0.25">
      <c r="A388" t="s">
        <v>182</v>
      </c>
      <c r="B388" t="s">
        <v>183</v>
      </c>
      <c r="C388" t="s">
        <v>184</v>
      </c>
      <c r="D388" t="s">
        <v>158</v>
      </c>
      <c r="E388" t="s">
        <v>241</v>
      </c>
      <c r="F388">
        <v>40.9</v>
      </c>
      <c r="G388" t="s">
        <v>12</v>
      </c>
    </row>
    <row r="389" spans="1:7" x14ac:dyDescent="0.25">
      <c r="A389" t="s">
        <v>182</v>
      </c>
      <c r="B389" t="s">
        <v>183</v>
      </c>
      <c r="C389" t="s">
        <v>184</v>
      </c>
      <c r="D389" t="s">
        <v>158</v>
      </c>
      <c r="E389" t="s">
        <v>242</v>
      </c>
      <c r="F389">
        <v>40</v>
      </c>
      <c r="G389" t="s">
        <v>12</v>
      </c>
    </row>
    <row r="390" spans="1:7" x14ac:dyDescent="0.25">
      <c r="A390" t="s">
        <v>182</v>
      </c>
      <c r="B390" t="s">
        <v>183</v>
      </c>
      <c r="C390" t="s">
        <v>184</v>
      </c>
      <c r="D390" t="s">
        <v>158</v>
      </c>
      <c r="E390" t="s">
        <v>243</v>
      </c>
      <c r="F390">
        <v>36.4</v>
      </c>
      <c r="G390" t="s">
        <v>12</v>
      </c>
    </row>
    <row r="391" spans="1:7" x14ac:dyDescent="0.25">
      <c r="A391" t="s">
        <v>182</v>
      </c>
      <c r="B391" t="s">
        <v>183</v>
      </c>
      <c r="C391" t="s">
        <v>184</v>
      </c>
      <c r="D391" t="s">
        <v>158</v>
      </c>
      <c r="E391" t="s">
        <v>244</v>
      </c>
      <c r="F391">
        <v>36.799999999999997</v>
      </c>
      <c r="G391" t="s">
        <v>12</v>
      </c>
    </row>
    <row r="392" spans="1:7" x14ac:dyDescent="0.25">
      <c r="A392" t="s">
        <v>182</v>
      </c>
      <c r="B392" t="s">
        <v>183</v>
      </c>
      <c r="C392" t="s">
        <v>184</v>
      </c>
      <c r="D392" t="s">
        <v>158</v>
      </c>
      <c r="E392" t="s">
        <v>245</v>
      </c>
      <c r="F392">
        <v>34.9</v>
      </c>
      <c r="G392" t="s">
        <v>12</v>
      </c>
    </row>
    <row r="393" spans="1:7" x14ac:dyDescent="0.25">
      <c r="A393" t="s">
        <v>182</v>
      </c>
      <c r="B393" t="s">
        <v>183</v>
      </c>
      <c r="C393" t="s">
        <v>184</v>
      </c>
      <c r="D393" t="s">
        <v>158</v>
      </c>
      <c r="E393" t="s">
        <v>246</v>
      </c>
      <c r="F393">
        <v>35</v>
      </c>
      <c r="G393" t="s">
        <v>12</v>
      </c>
    </row>
    <row r="394" spans="1:7" x14ac:dyDescent="0.25">
      <c r="A394" t="s">
        <v>182</v>
      </c>
      <c r="B394" t="s">
        <v>183</v>
      </c>
      <c r="C394" t="s">
        <v>184</v>
      </c>
      <c r="D394" t="s">
        <v>158</v>
      </c>
      <c r="E394" t="s">
        <v>247</v>
      </c>
      <c r="F394">
        <v>40.4</v>
      </c>
      <c r="G394" t="s">
        <v>12</v>
      </c>
    </row>
    <row r="395" spans="1:7" x14ac:dyDescent="0.25">
      <c r="A395" t="s">
        <v>182</v>
      </c>
      <c r="B395" t="s">
        <v>183</v>
      </c>
      <c r="C395" t="s">
        <v>184</v>
      </c>
      <c r="D395" t="s">
        <v>158</v>
      </c>
      <c r="E395" t="s">
        <v>248</v>
      </c>
      <c r="F395">
        <v>37</v>
      </c>
      <c r="G395" t="s">
        <v>12</v>
      </c>
    </row>
    <row r="396" spans="1:7" x14ac:dyDescent="0.25">
      <c r="A396" t="s">
        <v>182</v>
      </c>
      <c r="B396" t="s">
        <v>183</v>
      </c>
      <c r="C396" t="s">
        <v>184</v>
      </c>
      <c r="D396" t="s">
        <v>158</v>
      </c>
      <c r="E396" t="s">
        <v>146</v>
      </c>
      <c r="F396">
        <v>37.200000000000003</v>
      </c>
      <c r="G396" t="s">
        <v>12</v>
      </c>
    </row>
    <row r="397" spans="1:7" x14ac:dyDescent="0.25">
      <c r="A397" t="s">
        <v>182</v>
      </c>
      <c r="B397" t="s">
        <v>183</v>
      </c>
      <c r="C397" t="s">
        <v>184</v>
      </c>
      <c r="D397" t="s">
        <v>158</v>
      </c>
      <c r="E397" t="s">
        <v>249</v>
      </c>
      <c r="F397">
        <v>39</v>
      </c>
      <c r="G397" t="s">
        <v>12</v>
      </c>
    </row>
    <row r="398" spans="1:7" x14ac:dyDescent="0.25">
      <c r="A398" t="s">
        <v>182</v>
      </c>
      <c r="B398" t="s">
        <v>183</v>
      </c>
      <c r="C398" t="s">
        <v>184</v>
      </c>
      <c r="D398" t="s">
        <v>158</v>
      </c>
      <c r="E398" t="s">
        <v>116</v>
      </c>
      <c r="F398">
        <v>37.799999999999997</v>
      </c>
      <c r="G398" t="s">
        <v>12</v>
      </c>
    </row>
    <row r="399" spans="1:7" x14ac:dyDescent="0.25">
      <c r="A399" t="s">
        <v>182</v>
      </c>
      <c r="B399" t="s">
        <v>183</v>
      </c>
      <c r="C399" t="s">
        <v>184</v>
      </c>
      <c r="D399" t="s">
        <v>158</v>
      </c>
      <c r="E399" t="s">
        <v>250</v>
      </c>
      <c r="F399">
        <v>39.299999999999997</v>
      </c>
      <c r="G399" t="s">
        <v>12</v>
      </c>
    </row>
    <row r="400" spans="1:7" x14ac:dyDescent="0.25">
      <c r="A400" t="s">
        <v>182</v>
      </c>
      <c r="B400" t="s">
        <v>183</v>
      </c>
      <c r="C400" t="s">
        <v>184</v>
      </c>
      <c r="D400" t="s">
        <v>158</v>
      </c>
      <c r="E400" t="s">
        <v>251</v>
      </c>
      <c r="F400">
        <v>37</v>
      </c>
      <c r="G400" t="s">
        <v>12</v>
      </c>
    </row>
    <row r="401" spans="1:7" x14ac:dyDescent="0.25">
      <c r="A401" t="s">
        <v>182</v>
      </c>
      <c r="B401" t="s">
        <v>183</v>
      </c>
      <c r="C401" t="s">
        <v>184</v>
      </c>
      <c r="D401" t="s">
        <v>158</v>
      </c>
      <c r="E401" t="s">
        <v>252</v>
      </c>
      <c r="F401">
        <v>38</v>
      </c>
      <c r="G401" t="s">
        <v>12</v>
      </c>
    </row>
    <row r="402" spans="1:7" x14ac:dyDescent="0.25">
      <c r="A402" t="s">
        <v>182</v>
      </c>
      <c r="B402" t="s">
        <v>183</v>
      </c>
      <c r="C402" t="s">
        <v>184</v>
      </c>
      <c r="D402" t="s">
        <v>158</v>
      </c>
      <c r="E402" t="s">
        <v>253</v>
      </c>
      <c r="F402">
        <v>38</v>
      </c>
      <c r="G402" t="s">
        <v>12</v>
      </c>
    </row>
    <row r="403" spans="1:7" x14ac:dyDescent="0.25">
      <c r="A403" t="s">
        <v>182</v>
      </c>
      <c r="B403" t="s">
        <v>183</v>
      </c>
      <c r="C403" t="s">
        <v>184</v>
      </c>
      <c r="D403" t="s">
        <v>158</v>
      </c>
      <c r="E403" t="s">
        <v>254</v>
      </c>
      <c r="F403">
        <v>42</v>
      </c>
      <c r="G403" t="s">
        <v>12</v>
      </c>
    </row>
    <row r="404" spans="1:7" x14ac:dyDescent="0.25">
      <c r="A404" t="s">
        <v>182</v>
      </c>
      <c r="B404" t="s">
        <v>183</v>
      </c>
      <c r="C404" t="s">
        <v>184</v>
      </c>
      <c r="D404" t="s">
        <v>158</v>
      </c>
      <c r="E404" t="s">
        <v>255</v>
      </c>
      <c r="F404">
        <v>39.200000000000003</v>
      </c>
      <c r="G404" t="s">
        <v>12</v>
      </c>
    </row>
    <row r="405" spans="1:7" x14ac:dyDescent="0.25">
      <c r="A405" t="s">
        <v>182</v>
      </c>
      <c r="B405" t="s">
        <v>183</v>
      </c>
      <c r="C405" t="s">
        <v>184</v>
      </c>
      <c r="D405" t="s">
        <v>158</v>
      </c>
      <c r="E405" t="s">
        <v>256</v>
      </c>
      <c r="F405">
        <v>40</v>
      </c>
      <c r="G405" t="s">
        <v>12</v>
      </c>
    </row>
    <row r="406" spans="1:7" x14ac:dyDescent="0.25">
      <c r="A406" t="s">
        <v>182</v>
      </c>
      <c r="B406" t="s">
        <v>183</v>
      </c>
      <c r="C406" t="s">
        <v>184</v>
      </c>
      <c r="D406" t="s">
        <v>158</v>
      </c>
      <c r="E406" t="s">
        <v>257</v>
      </c>
      <c r="F406">
        <v>44</v>
      </c>
      <c r="G406" t="s">
        <v>12</v>
      </c>
    </row>
    <row r="407" spans="1:7" x14ac:dyDescent="0.25">
      <c r="A407" t="s">
        <v>182</v>
      </c>
      <c r="B407" t="s">
        <v>183</v>
      </c>
      <c r="C407" t="s">
        <v>184</v>
      </c>
      <c r="D407" t="s">
        <v>158</v>
      </c>
      <c r="E407" t="s">
        <v>258</v>
      </c>
      <c r="F407">
        <v>38</v>
      </c>
      <c r="G407" t="s">
        <v>12</v>
      </c>
    </row>
    <row r="408" spans="1:7" x14ac:dyDescent="0.25">
      <c r="A408" t="s">
        <v>182</v>
      </c>
      <c r="B408" t="s">
        <v>183</v>
      </c>
      <c r="C408" t="s">
        <v>184</v>
      </c>
      <c r="D408" t="s">
        <v>158</v>
      </c>
      <c r="E408" t="s">
        <v>259</v>
      </c>
      <c r="F408">
        <v>36</v>
      </c>
      <c r="G408" t="s">
        <v>12</v>
      </c>
    </row>
    <row r="409" spans="1:7" x14ac:dyDescent="0.25">
      <c r="A409" t="s">
        <v>182</v>
      </c>
      <c r="B409" t="s">
        <v>183</v>
      </c>
      <c r="C409" t="s">
        <v>184</v>
      </c>
      <c r="D409" t="s">
        <v>158</v>
      </c>
      <c r="E409" t="s">
        <v>260</v>
      </c>
      <c r="F409">
        <v>45</v>
      </c>
      <c r="G409" t="s">
        <v>12</v>
      </c>
    </row>
    <row r="410" spans="1:7" x14ac:dyDescent="0.25">
      <c r="A410" t="s">
        <v>182</v>
      </c>
      <c r="B410" t="s">
        <v>183</v>
      </c>
      <c r="C410" t="s">
        <v>184</v>
      </c>
      <c r="D410" t="s">
        <v>158</v>
      </c>
      <c r="E410" t="s">
        <v>261</v>
      </c>
      <c r="F410">
        <v>40</v>
      </c>
      <c r="G410" t="s">
        <v>12</v>
      </c>
    </row>
    <row r="411" spans="1:7" x14ac:dyDescent="0.25">
      <c r="A411" t="s">
        <v>182</v>
      </c>
      <c r="B411" t="s">
        <v>183</v>
      </c>
      <c r="C411" t="s">
        <v>184</v>
      </c>
      <c r="D411" t="s">
        <v>158</v>
      </c>
      <c r="E411" t="s">
        <v>179</v>
      </c>
      <c r="F411">
        <v>39.200000000000003</v>
      </c>
      <c r="G411" t="s">
        <v>12</v>
      </c>
    </row>
    <row r="412" spans="1:7" x14ac:dyDescent="0.25">
      <c r="A412" t="s">
        <v>182</v>
      </c>
      <c r="B412" t="s">
        <v>183</v>
      </c>
      <c r="C412" t="s">
        <v>184</v>
      </c>
      <c r="D412" t="s">
        <v>158</v>
      </c>
      <c r="E412" t="s">
        <v>262</v>
      </c>
      <c r="F412">
        <v>38</v>
      </c>
      <c r="G412" t="s">
        <v>12</v>
      </c>
    </row>
    <row r="413" spans="1:7" x14ac:dyDescent="0.25">
      <c r="A413" t="s">
        <v>182</v>
      </c>
      <c r="B413" t="s">
        <v>183</v>
      </c>
      <c r="C413" t="s">
        <v>184</v>
      </c>
      <c r="D413" t="s">
        <v>158</v>
      </c>
      <c r="E413" t="s">
        <v>180</v>
      </c>
      <c r="F413">
        <v>41</v>
      </c>
      <c r="G413" t="s">
        <v>12</v>
      </c>
    </row>
    <row r="414" spans="1:7" x14ac:dyDescent="0.25">
      <c r="A414" t="s">
        <v>182</v>
      </c>
      <c r="B414" t="s">
        <v>183</v>
      </c>
      <c r="C414" t="s">
        <v>184</v>
      </c>
      <c r="D414" t="s">
        <v>158</v>
      </c>
      <c r="E414" t="s">
        <v>181</v>
      </c>
      <c r="F414">
        <v>46.9</v>
      </c>
      <c r="G414" t="s">
        <v>12</v>
      </c>
    </row>
    <row r="415" spans="1:7" x14ac:dyDescent="0.25">
      <c r="A415" t="s">
        <v>182</v>
      </c>
      <c r="B415" t="s">
        <v>183</v>
      </c>
      <c r="C415" t="s">
        <v>184</v>
      </c>
      <c r="D415" t="s">
        <v>158</v>
      </c>
      <c r="E415" t="s">
        <v>263</v>
      </c>
      <c r="F415">
        <v>40</v>
      </c>
      <c r="G415" t="s">
        <v>12</v>
      </c>
    </row>
    <row r="416" spans="1:7" x14ac:dyDescent="0.25">
      <c r="A416" t="s">
        <v>182</v>
      </c>
      <c r="B416" t="s">
        <v>183</v>
      </c>
      <c r="C416" t="s">
        <v>184</v>
      </c>
      <c r="D416" t="s">
        <v>158</v>
      </c>
      <c r="E416" t="s">
        <v>264</v>
      </c>
      <c r="F416">
        <v>41</v>
      </c>
      <c r="G416" t="s">
        <v>12</v>
      </c>
    </row>
    <row r="417" spans="1:7" x14ac:dyDescent="0.25">
      <c r="A417" t="s">
        <v>182</v>
      </c>
      <c r="B417" t="s">
        <v>183</v>
      </c>
      <c r="C417" t="s">
        <v>184</v>
      </c>
      <c r="D417" t="s">
        <v>158</v>
      </c>
      <c r="E417" t="s">
        <v>159</v>
      </c>
      <c r="F417">
        <v>44</v>
      </c>
      <c r="G417" t="s">
        <v>12</v>
      </c>
    </row>
    <row r="418" spans="1:7" x14ac:dyDescent="0.25">
      <c r="A418" t="s">
        <v>182</v>
      </c>
      <c r="B418" t="s">
        <v>183</v>
      </c>
      <c r="C418" t="s">
        <v>184</v>
      </c>
      <c r="D418" t="s">
        <v>158</v>
      </c>
      <c r="E418" t="s">
        <v>265</v>
      </c>
      <c r="F418">
        <v>39</v>
      </c>
      <c r="G418" t="s">
        <v>12</v>
      </c>
    </row>
    <row r="419" spans="1:7" x14ac:dyDescent="0.25">
      <c r="A419" t="s">
        <v>182</v>
      </c>
      <c r="B419" t="s">
        <v>183</v>
      </c>
      <c r="C419" t="s">
        <v>184</v>
      </c>
      <c r="D419" t="s">
        <v>158</v>
      </c>
      <c r="E419" t="s">
        <v>266</v>
      </c>
      <c r="F419">
        <v>42</v>
      </c>
      <c r="G419" t="s">
        <v>12</v>
      </c>
    </row>
    <row r="420" spans="1:7" x14ac:dyDescent="0.25">
      <c r="A420" t="s">
        <v>182</v>
      </c>
      <c r="B420" t="s">
        <v>183</v>
      </c>
      <c r="C420" t="s">
        <v>184</v>
      </c>
      <c r="D420" t="s">
        <v>158</v>
      </c>
      <c r="E420" t="s">
        <v>65</v>
      </c>
      <c r="F420">
        <v>40</v>
      </c>
      <c r="G420" t="s">
        <v>12</v>
      </c>
    </row>
    <row r="421" spans="1:7" x14ac:dyDescent="0.25">
      <c r="A421" t="s">
        <v>182</v>
      </c>
      <c r="B421" t="s">
        <v>183</v>
      </c>
      <c r="C421" t="s">
        <v>184</v>
      </c>
      <c r="D421" t="s">
        <v>158</v>
      </c>
      <c r="E421" t="s">
        <v>267</v>
      </c>
      <c r="F421">
        <v>36</v>
      </c>
      <c r="G421" t="s">
        <v>12</v>
      </c>
    </row>
    <row r="422" spans="1:7" x14ac:dyDescent="0.25">
      <c r="A422" t="s">
        <v>182</v>
      </c>
      <c r="B422" t="s">
        <v>183</v>
      </c>
      <c r="C422" t="s">
        <v>184</v>
      </c>
      <c r="D422" t="s">
        <v>158</v>
      </c>
      <c r="E422" t="s">
        <v>268</v>
      </c>
      <c r="F422">
        <v>41</v>
      </c>
      <c r="G422" t="s">
        <v>12</v>
      </c>
    </row>
    <row r="423" spans="1:7" x14ac:dyDescent="0.25">
      <c r="A423" t="s">
        <v>182</v>
      </c>
      <c r="B423" t="s">
        <v>183</v>
      </c>
      <c r="C423" t="s">
        <v>184</v>
      </c>
      <c r="D423" t="s">
        <v>158</v>
      </c>
      <c r="E423" t="s">
        <v>269</v>
      </c>
      <c r="F423">
        <v>42.45</v>
      </c>
      <c r="G423" t="s">
        <v>12</v>
      </c>
    </row>
    <row r="424" spans="1:7" x14ac:dyDescent="0.25">
      <c r="A424" t="s">
        <v>182</v>
      </c>
      <c r="B424" t="s">
        <v>183</v>
      </c>
      <c r="C424" t="s">
        <v>184</v>
      </c>
      <c r="D424" t="s">
        <v>158</v>
      </c>
      <c r="E424" t="s">
        <v>270</v>
      </c>
      <c r="F424">
        <v>41</v>
      </c>
      <c r="G424" t="s">
        <v>12</v>
      </c>
    </row>
    <row r="425" spans="1:7" x14ac:dyDescent="0.25">
      <c r="A425" t="s">
        <v>182</v>
      </c>
      <c r="B425" t="s">
        <v>183</v>
      </c>
      <c r="C425" t="s">
        <v>184</v>
      </c>
      <c r="D425" t="s">
        <v>158</v>
      </c>
      <c r="E425" t="s">
        <v>161</v>
      </c>
      <c r="F425">
        <v>43</v>
      </c>
      <c r="G425" t="s">
        <v>12</v>
      </c>
    </row>
    <row r="426" spans="1:7" x14ac:dyDescent="0.25">
      <c r="A426" t="s">
        <v>182</v>
      </c>
      <c r="B426" t="s">
        <v>183</v>
      </c>
      <c r="C426" t="s">
        <v>184</v>
      </c>
      <c r="D426" t="s">
        <v>158</v>
      </c>
      <c r="E426" t="s">
        <v>271</v>
      </c>
      <c r="F426" s="4" t="s">
        <v>1526</v>
      </c>
      <c r="G426" t="s">
        <v>12</v>
      </c>
    </row>
    <row r="427" spans="1:7" x14ac:dyDescent="0.25">
      <c r="A427" t="s">
        <v>182</v>
      </c>
      <c r="B427" t="s">
        <v>183</v>
      </c>
      <c r="C427" t="s">
        <v>184</v>
      </c>
      <c r="D427" t="s">
        <v>158</v>
      </c>
      <c r="E427" t="s">
        <v>272</v>
      </c>
      <c r="F427">
        <v>41</v>
      </c>
      <c r="G427" t="s">
        <v>12</v>
      </c>
    </row>
    <row r="428" spans="1:7" x14ac:dyDescent="0.25">
      <c r="A428" t="s">
        <v>182</v>
      </c>
      <c r="B428" t="s">
        <v>183</v>
      </c>
      <c r="C428" t="s">
        <v>184</v>
      </c>
      <c r="D428" t="s">
        <v>158</v>
      </c>
      <c r="E428" t="s">
        <v>173</v>
      </c>
      <c r="F428">
        <v>40.590000000000003</v>
      </c>
      <c r="G428" t="s">
        <v>12</v>
      </c>
    </row>
    <row r="429" spans="1:7" x14ac:dyDescent="0.25">
      <c r="A429" t="s">
        <v>182</v>
      </c>
      <c r="B429" t="s">
        <v>183</v>
      </c>
      <c r="C429" t="s">
        <v>184</v>
      </c>
      <c r="D429" t="s">
        <v>158</v>
      </c>
      <c r="E429" t="s">
        <v>273</v>
      </c>
      <c r="F429">
        <v>38</v>
      </c>
      <c r="G429" t="s">
        <v>12</v>
      </c>
    </row>
    <row r="430" spans="1:7" x14ac:dyDescent="0.25">
      <c r="A430" t="s">
        <v>182</v>
      </c>
      <c r="B430" t="s">
        <v>183</v>
      </c>
      <c r="C430" t="s">
        <v>184</v>
      </c>
      <c r="D430" t="s">
        <v>158</v>
      </c>
      <c r="E430" t="s">
        <v>174</v>
      </c>
      <c r="F430">
        <v>39.770000000000003</v>
      </c>
      <c r="G430" t="s">
        <v>12</v>
      </c>
    </row>
    <row r="431" spans="1:7" x14ac:dyDescent="0.25">
      <c r="A431" t="s">
        <v>182</v>
      </c>
      <c r="B431" t="s">
        <v>183</v>
      </c>
      <c r="C431" t="s">
        <v>184</v>
      </c>
      <c r="D431" t="s">
        <v>158</v>
      </c>
      <c r="E431" t="s">
        <v>274</v>
      </c>
      <c r="F431">
        <v>35</v>
      </c>
      <c r="G431" t="s">
        <v>12</v>
      </c>
    </row>
    <row r="432" spans="1:7" x14ac:dyDescent="0.25">
      <c r="A432" t="s">
        <v>182</v>
      </c>
      <c r="B432" t="s">
        <v>183</v>
      </c>
      <c r="C432" t="s">
        <v>184</v>
      </c>
      <c r="D432" t="s">
        <v>158</v>
      </c>
      <c r="E432" t="s">
        <v>275</v>
      </c>
      <c r="F432">
        <v>37</v>
      </c>
      <c r="G432" t="s">
        <v>12</v>
      </c>
    </row>
    <row r="433" spans="1:7" x14ac:dyDescent="0.25">
      <c r="A433" t="s">
        <v>182</v>
      </c>
      <c r="B433" t="s">
        <v>183</v>
      </c>
      <c r="C433" t="s">
        <v>184</v>
      </c>
      <c r="D433" t="s">
        <v>158</v>
      </c>
      <c r="E433" t="s">
        <v>276</v>
      </c>
      <c r="F433">
        <v>38</v>
      </c>
      <c r="G433" t="s">
        <v>12</v>
      </c>
    </row>
    <row r="434" spans="1:7" x14ac:dyDescent="0.25">
      <c r="A434" t="s">
        <v>182</v>
      </c>
      <c r="B434" t="s">
        <v>183</v>
      </c>
      <c r="C434" t="s">
        <v>184</v>
      </c>
      <c r="D434" t="s">
        <v>158</v>
      </c>
      <c r="E434" t="s">
        <v>162</v>
      </c>
      <c r="F434">
        <v>43.4</v>
      </c>
      <c r="G434" t="s">
        <v>12</v>
      </c>
    </row>
    <row r="435" spans="1:7" x14ac:dyDescent="0.25">
      <c r="A435" t="s">
        <v>182</v>
      </c>
      <c r="B435" t="s">
        <v>183</v>
      </c>
      <c r="C435" t="s">
        <v>184</v>
      </c>
      <c r="D435" t="s">
        <v>158</v>
      </c>
      <c r="E435" t="s">
        <v>277</v>
      </c>
      <c r="F435">
        <v>38</v>
      </c>
      <c r="G435" t="s">
        <v>12</v>
      </c>
    </row>
    <row r="436" spans="1:7" x14ac:dyDescent="0.25">
      <c r="A436" t="s">
        <v>182</v>
      </c>
      <c r="B436" t="s">
        <v>183</v>
      </c>
      <c r="C436" t="s">
        <v>184</v>
      </c>
      <c r="D436" t="s">
        <v>158</v>
      </c>
      <c r="E436" t="s">
        <v>278</v>
      </c>
      <c r="F436">
        <v>42.6</v>
      </c>
      <c r="G436" t="s">
        <v>12</v>
      </c>
    </row>
    <row r="437" spans="1:7" x14ac:dyDescent="0.25">
      <c r="A437" t="s">
        <v>182</v>
      </c>
      <c r="B437" t="s">
        <v>183</v>
      </c>
      <c r="C437" t="s">
        <v>184</v>
      </c>
      <c r="D437" t="s">
        <v>158</v>
      </c>
      <c r="E437" t="s">
        <v>279</v>
      </c>
      <c r="F437">
        <v>41.3</v>
      </c>
      <c r="G437" t="s">
        <v>12</v>
      </c>
    </row>
    <row r="438" spans="1:7" x14ac:dyDescent="0.25">
      <c r="A438" t="s">
        <v>182</v>
      </c>
      <c r="B438" t="s">
        <v>183</v>
      </c>
      <c r="C438" t="s">
        <v>184</v>
      </c>
      <c r="D438" t="s">
        <v>158</v>
      </c>
      <c r="E438" t="s">
        <v>280</v>
      </c>
      <c r="F438">
        <v>41</v>
      </c>
      <c r="G438" t="s">
        <v>12</v>
      </c>
    </row>
    <row r="439" spans="1:7" x14ac:dyDescent="0.25">
      <c r="A439" t="s">
        <v>182</v>
      </c>
      <c r="B439" t="s">
        <v>183</v>
      </c>
      <c r="C439" t="s">
        <v>184</v>
      </c>
      <c r="D439" t="s">
        <v>158</v>
      </c>
      <c r="E439" t="s">
        <v>281</v>
      </c>
      <c r="F439">
        <v>39</v>
      </c>
      <c r="G439" t="s">
        <v>12</v>
      </c>
    </row>
    <row r="440" spans="1:7" x14ac:dyDescent="0.25">
      <c r="A440" t="s">
        <v>182</v>
      </c>
      <c r="B440" t="s">
        <v>183</v>
      </c>
      <c r="C440" t="s">
        <v>184</v>
      </c>
      <c r="D440" t="s">
        <v>158</v>
      </c>
      <c r="E440" t="s">
        <v>282</v>
      </c>
      <c r="F440">
        <v>43.3</v>
      </c>
      <c r="G440" t="s">
        <v>12</v>
      </c>
    </row>
    <row r="441" spans="1:7" x14ac:dyDescent="0.25">
      <c r="A441" t="s">
        <v>182</v>
      </c>
      <c r="B441" t="s">
        <v>183</v>
      </c>
      <c r="C441" t="s">
        <v>184</v>
      </c>
      <c r="D441" t="s">
        <v>158</v>
      </c>
      <c r="E441" t="s">
        <v>283</v>
      </c>
      <c r="F441">
        <v>39</v>
      </c>
      <c r="G441" t="s">
        <v>12</v>
      </c>
    </row>
    <row r="442" spans="1:7" x14ac:dyDescent="0.25">
      <c r="A442" t="s">
        <v>182</v>
      </c>
      <c r="B442" t="s">
        <v>183</v>
      </c>
      <c r="C442" t="s">
        <v>184</v>
      </c>
      <c r="D442" t="s">
        <v>158</v>
      </c>
      <c r="E442" t="s">
        <v>284</v>
      </c>
      <c r="F442">
        <v>41.5</v>
      </c>
      <c r="G442" t="s">
        <v>12</v>
      </c>
    </row>
    <row r="443" spans="1:7" x14ac:dyDescent="0.25">
      <c r="A443" t="s">
        <v>182</v>
      </c>
      <c r="B443" t="s">
        <v>183</v>
      </c>
      <c r="C443" t="s">
        <v>184</v>
      </c>
      <c r="D443" t="s">
        <v>158</v>
      </c>
      <c r="E443" t="s">
        <v>285</v>
      </c>
      <c r="F443">
        <v>39</v>
      </c>
      <c r="G443" t="s">
        <v>12</v>
      </c>
    </row>
    <row r="444" spans="1:7" x14ac:dyDescent="0.25">
      <c r="A444" t="s">
        <v>182</v>
      </c>
      <c r="B444" t="s">
        <v>183</v>
      </c>
      <c r="C444" t="s">
        <v>184</v>
      </c>
      <c r="D444" t="s">
        <v>158</v>
      </c>
      <c r="E444" t="s">
        <v>286</v>
      </c>
      <c r="F444">
        <v>40.299999999999997</v>
      </c>
      <c r="G444" t="s">
        <v>12</v>
      </c>
    </row>
    <row r="445" spans="1:7" x14ac:dyDescent="0.25">
      <c r="A445" t="s">
        <v>182</v>
      </c>
      <c r="B445" t="s">
        <v>183</v>
      </c>
      <c r="C445" t="s">
        <v>184</v>
      </c>
      <c r="D445" t="s">
        <v>158</v>
      </c>
      <c r="E445" t="s">
        <v>287</v>
      </c>
      <c r="F445">
        <v>36</v>
      </c>
      <c r="G445" t="s">
        <v>12</v>
      </c>
    </row>
    <row r="446" spans="1:7" x14ac:dyDescent="0.25">
      <c r="A446" t="s">
        <v>182</v>
      </c>
      <c r="B446" t="s">
        <v>183</v>
      </c>
      <c r="C446" t="s">
        <v>184</v>
      </c>
      <c r="D446" t="s">
        <v>158</v>
      </c>
      <c r="E446" t="s">
        <v>167</v>
      </c>
      <c r="F446">
        <v>39.1</v>
      </c>
      <c r="G446" t="s">
        <v>12</v>
      </c>
    </row>
    <row r="447" spans="1:7" x14ac:dyDescent="0.25">
      <c r="A447" t="s">
        <v>182</v>
      </c>
      <c r="B447" t="s">
        <v>183</v>
      </c>
      <c r="C447" t="s">
        <v>184</v>
      </c>
      <c r="D447" t="s">
        <v>158</v>
      </c>
      <c r="E447" t="s">
        <v>288</v>
      </c>
      <c r="F447">
        <v>37</v>
      </c>
      <c r="G447" t="s">
        <v>12</v>
      </c>
    </row>
    <row r="448" spans="1:7" x14ac:dyDescent="0.25">
      <c r="A448" t="s">
        <v>182</v>
      </c>
      <c r="B448" t="s">
        <v>183</v>
      </c>
      <c r="C448" t="s">
        <v>184</v>
      </c>
      <c r="D448" t="s">
        <v>158</v>
      </c>
      <c r="E448" t="s">
        <v>289</v>
      </c>
      <c r="F448">
        <v>39.200000000000003</v>
      </c>
      <c r="G448" t="s">
        <v>12</v>
      </c>
    </row>
    <row r="449" spans="1:7" x14ac:dyDescent="0.25">
      <c r="A449" t="s">
        <v>182</v>
      </c>
      <c r="B449" t="s">
        <v>183</v>
      </c>
      <c r="C449" t="s">
        <v>184</v>
      </c>
      <c r="D449" t="s">
        <v>158</v>
      </c>
      <c r="E449" t="s">
        <v>290</v>
      </c>
      <c r="F449">
        <v>38</v>
      </c>
      <c r="G449" t="s">
        <v>12</v>
      </c>
    </row>
    <row r="450" spans="1:7" x14ac:dyDescent="0.25">
      <c r="A450" t="s">
        <v>182</v>
      </c>
      <c r="B450" t="s">
        <v>183</v>
      </c>
      <c r="C450" t="s">
        <v>184</v>
      </c>
      <c r="D450" t="s">
        <v>158</v>
      </c>
      <c r="E450" t="s">
        <v>291</v>
      </c>
      <c r="F450">
        <v>39.5</v>
      </c>
      <c r="G450" t="s">
        <v>12</v>
      </c>
    </row>
    <row r="451" spans="1:7" x14ac:dyDescent="0.25">
      <c r="A451" t="s">
        <v>182</v>
      </c>
      <c r="B451" t="s">
        <v>183</v>
      </c>
      <c r="C451" t="s">
        <v>184</v>
      </c>
      <c r="D451" t="s">
        <v>158</v>
      </c>
      <c r="E451" t="s">
        <v>292</v>
      </c>
      <c r="F451">
        <v>39</v>
      </c>
      <c r="G451" t="s">
        <v>12</v>
      </c>
    </row>
    <row r="452" spans="1:7" x14ac:dyDescent="0.25">
      <c r="A452" t="s">
        <v>182</v>
      </c>
      <c r="B452" t="s">
        <v>183</v>
      </c>
      <c r="C452" t="s">
        <v>184</v>
      </c>
      <c r="D452" t="s">
        <v>158</v>
      </c>
      <c r="E452" t="s">
        <v>293</v>
      </c>
      <c r="F452">
        <v>39.299999999999997</v>
      </c>
      <c r="G452" t="s">
        <v>12</v>
      </c>
    </row>
    <row r="453" spans="1:7" x14ac:dyDescent="0.25">
      <c r="A453" t="s">
        <v>294</v>
      </c>
      <c r="B453" t="s">
        <v>295</v>
      </c>
      <c r="C453" t="s">
        <v>296</v>
      </c>
      <c r="D453" t="s">
        <v>297</v>
      </c>
      <c r="E453" t="s">
        <v>298</v>
      </c>
      <c r="F453">
        <v>19.2</v>
      </c>
      <c r="G453" t="s">
        <v>12</v>
      </c>
    </row>
    <row r="454" spans="1:7" x14ac:dyDescent="0.25">
      <c r="A454" t="s">
        <v>294</v>
      </c>
      <c r="B454" t="s">
        <v>295</v>
      </c>
      <c r="C454" t="s">
        <v>296</v>
      </c>
      <c r="D454" t="s">
        <v>297</v>
      </c>
      <c r="E454" t="s">
        <v>299</v>
      </c>
      <c r="F454">
        <v>21.8</v>
      </c>
      <c r="G454" t="s">
        <v>12</v>
      </c>
    </row>
    <row r="455" spans="1:7" x14ac:dyDescent="0.25">
      <c r="A455" t="s">
        <v>294</v>
      </c>
      <c r="B455" t="s">
        <v>295</v>
      </c>
      <c r="C455" t="s">
        <v>296</v>
      </c>
      <c r="D455" t="s">
        <v>297</v>
      </c>
      <c r="E455" t="s">
        <v>300</v>
      </c>
      <c r="F455">
        <v>26.1</v>
      </c>
      <c r="G455" t="s">
        <v>12</v>
      </c>
    </row>
    <row r="456" spans="1:7" x14ac:dyDescent="0.25">
      <c r="A456" t="s">
        <v>294</v>
      </c>
      <c r="B456" t="s">
        <v>295</v>
      </c>
      <c r="C456" t="s">
        <v>296</v>
      </c>
      <c r="D456" t="s">
        <v>297</v>
      </c>
      <c r="E456" t="s">
        <v>301</v>
      </c>
      <c r="F456">
        <v>26.4</v>
      </c>
      <c r="G456" t="s">
        <v>12</v>
      </c>
    </row>
    <row r="457" spans="1:7" x14ac:dyDescent="0.25">
      <c r="A457" t="s">
        <v>294</v>
      </c>
      <c r="B457" t="s">
        <v>295</v>
      </c>
      <c r="C457" t="s">
        <v>296</v>
      </c>
      <c r="D457" t="s">
        <v>297</v>
      </c>
      <c r="E457" t="s">
        <v>302</v>
      </c>
      <c r="F457">
        <v>27.7</v>
      </c>
      <c r="G457" t="s">
        <v>12</v>
      </c>
    </row>
    <row r="458" spans="1:7" x14ac:dyDescent="0.25">
      <c r="A458" t="s">
        <v>294</v>
      </c>
      <c r="B458" t="s">
        <v>295</v>
      </c>
      <c r="C458" t="s">
        <v>296</v>
      </c>
      <c r="D458" t="s">
        <v>297</v>
      </c>
      <c r="E458" t="s">
        <v>303</v>
      </c>
      <c r="F458">
        <v>29.1</v>
      </c>
      <c r="G458" t="s">
        <v>12</v>
      </c>
    </row>
    <row r="459" spans="1:7" x14ac:dyDescent="0.25">
      <c r="A459" t="s">
        <v>294</v>
      </c>
      <c r="B459" t="s">
        <v>295</v>
      </c>
      <c r="C459" t="s">
        <v>296</v>
      </c>
      <c r="D459" t="s">
        <v>297</v>
      </c>
      <c r="E459" t="s">
        <v>304</v>
      </c>
      <c r="F459">
        <v>29.7</v>
      </c>
      <c r="G459" t="s">
        <v>12</v>
      </c>
    </row>
    <row r="460" spans="1:7" x14ac:dyDescent="0.25">
      <c r="A460" t="s">
        <v>294</v>
      </c>
      <c r="B460" t="s">
        <v>295</v>
      </c>
      <c r="C460" t="s">
        <v>296</v>
      </c>
      <c r="D460" t="s">
        <v>297</v>
      </c>
      <c r="E460" t="s">
        <v>305</v>
      </c>
      <c r="F460">
        <v>39</v>
      </c>
      <c r="G460" t="s">
        <v>12</v>
      </c>
    </row>
    <row r="461" spans="1:7" x14ac:dyDescent="0.25">
      <c r="A461" t="s">
        <v>294</v>
      </c>
      <c r="B461" t="s">
        <v>295</v>
      </c>
      <c r="C461" t="s">
        <v>296</v>
      </c>
      <c r="D461" t="s">
        <v>297</v>
      </c>
      <c r="E461" t="s">
        <v>306</v>
      </c>
      <c r="F461">
        <v>34</v>
      </c>
      <c r="G461" t="s">
        <v>12</v>
      </c>
    </row>
    <row r="462" spans="1:7" x14ac:dyDescent="0.25">
      <c r="A462" t="s">
        <v>294</v>
      </c>
      <c r="B462" t="s">
        <v>295</v>
      </c>
      <c r="C462" t="s">
        <v>296</v>
      </c>
      <c r="D462" t="s">
        <v>297</v>
      </c>
      <c r="E462" t="s">
        <v>307</v>
      </c>
      <c r="F462">
        <v>32</v>
      </c>
      <c r="G462" t="s">
        <v>12</v>
      </c>
    </row>
    <row r="463" spans="1:7" x14ac:dyDescent="0.25">
      <c r="A463" t="s">
        <v>294</v>
      </c>
      <c r="B463" t="s">
        <v>295</v>
      </c>
      <c r="C463" t="s">
        <v>296</v>
      </c>
      <c r="D463" t="s">
        <v>297</v>
      </c>
      <c r="E463" t="s">
        <v>308</v>
      </c>
      <c r="F463">
        <v>35</v>
      </c>
      <c r="G463" t="s">
        <v>12</v>
      </c>
    </row>
    <row r="464" spans="1:7" x14ac:dyDescent="0.25">
      <c r="A464" t="s">
        <v>294</v>
      </c>
      <c r="B464" t="s">
        <v>295</v>
      </c>
      <c r="C464" t="s">
        <v>296</v>
      </c>
      <c r="D464" t="s">
        <v>297</v>
      </c>
      <c r="E464" t="s">
        <v>309</v>
      </c>
      <c r="F464">
        <v>38</v>
      </c>
      <c r="G464" t="s">
        <v>12</v>
      </c>
    </row>
    <row r="465" spans="1:7" x14ac:dyDescent="0.25">
      <c r="A465" t="s">
        <v>294</v>
      </c>
      <c r="B465" t="s">
        <v>295</v>
      </c>
      <c r="C465" t="s">
        <v>296</v>
      </c>
      <c r="D465" t="s">
        <v>297</v>
      </c>
      <c r="E465" t="s">
        <v>310</v>
      </c>
      <c r="F465">
        <v>39</v>
      </c>
      <c r="G465" t="s">
        <v>12</v>
      </c>
    </row>
    <row r="466" spans="1:7" x14ac:dyDescent="0.25">
      <c r="A466" t="s">
        <v>294</v>
      </c>
      <c r="B466" t="s">
        <v>295</v>
      </c>
      <c r="C466" t="s">
        <v>296</v>
      </c>
      <c r="D466" t="s">
        <v>297</v>
      </c>
      <c r="E466" t="s">
        <v>311</v>
      </c>
      <c r="F466">
        <v>40</v>
      </c>
      <c r="G466" t="s">
        <v>12</v>
      </c>
    </row>
    <row r="467" spans="1:7" x14ac:dyDescent="0.25">
      <c r="A467" t="s">
        <v>294</v>
      </c>
      <c r="B467" t="s">
        <v>295</v>
      </c>
      <c r="C467" t="s">
        <v>296</v>
      </c>
      <c r="D467" t="s">
        <v>297</v>
      </c>
      <c r="E467" t="s">
        <v>312</v>
      </c>
      <c r="F467">
        <v>42</v>
      </c>
      <c r="G467" t="s">
        <v>12</v>
      </c>
    </row>
    <row r="468" spans="1:7" x14ac:dyDescent="0.25">
      <c r="A468" t="s">
        <v>294</v>
      </c>
      <c r="B468" t="s">
        <v>295</v>
      </c>
      <c r="C468" t="s">
        <v>296</v>
      </c>
      <c r="D468" t="s">
        <v>297</v>
      </c>
      <c r="E468" t="s">
        <v>313</v>
      </c>
      <c r="F468">
        <v>36.799999999999997</v>
      </c>
      <c r="G468" t="s">
        <v>12</v>
      </c>
    </row>
    <row r="469" spans="1:7" x14ac:dyDescent="0.25">
      <c r="A469" t="s">
        <v>294</v>
      </c>
      <c r="B469" t="s">
        <v>295</v>
      </c>
      <c r="C469" t="s">
        <v>296</v>
      </c>
      <c r="D469" t="s">
        <v>297</v>
      </c>
      <c r="E469" t="s">
        <v>314</v>
      </c>
      <c r="F469">
        <v>32</v>
      </c>
      <c r="G469" t="s">
        <v>12</v>
      </c>
    </row>
    <row r="470" spans="1:7" x14ac:dyDescent="0.25">
      <c r="A470" t="s">
        <v>294</v>
      </c>
      <c r="B470" t="s">
        <v>295</v>
      </c>
      <c r="C470" t="s">
        <v>296</v>
      </c>
      <c r="D470" t="s">
        <v>297</v>
      </c>
      <c r="E470" t="s">
        <v>315</v>
      </c>
      <c r="F470">
        <v>34.5</v>
      </c>
      <c r="G470" t="s">
        <v>12</v>
      </c>
    </row>
    <row r="471" spans="1:7" x14ac:dyDescent="0.25">
      <c r="A471" t="s">
        <v>294</v>
      </c>
      <c r="B471" t="s">
        <v>295</v>
      </c>
      <c r="C471" t="s">
        <v>296</v>
      </c>
      <c r="D471" t="s">
        <v>297</v>
      </c>
      <c r="E471" t="s">
        <v>316</v>
      </c>
      <c r="F471">
        <v>32.1</v>
      </c>
      <c r="G471" t="s">
        <v>12</v>
      </c>
    </row>
    <row r="472" spans="1:7" x14ac:dyDescent="0.25">
      <c r="A472" t="s">
        <v>294</v>
      </c>
      <c r="B472" t="s">
        <v>295</v>
      </c>
      <c r="C472" t="s">
        <v>296</v>
      </c>
      <c r="D472" t="s">
        <v>297</v>
      </c>
      <c r="E472" t="s">
        <v>317</v>
      </c>
      <c r="F472">
        <v>40</v>
      </c>
      <c r="G472" t="s">
        <v>12</v>
      </c>
    </row>
    <row r="473" spans="1:7" x14ac:dyDescent="0.25">
      <c r="A473" t="s">
        <v>294</v>
      </c>
      <c r="B473" t="s">
        <v>295</v>
      </c>
      <c r="C473" t="s">
        <v>296</v>
      </c>
      <c r="D473" t="s">
        <v>297</v>
      </c>
      <c r="E473" t="s">
        <v>318</v>
      </c>
      <c r="F473">
        <v>36</v>
      </c>
      <c r="G473" t="s">
        <v>12</v>
      </c>
    </row>
    <row r="474" spans="1:7" x14ac:dyDescent="0.25">
      <c r="A474" t="s">
        <v>294</v>
      </c>
      <c r="B474" t="s">
        <v>295</v>
      </c>
      <c r="C474" t="s">
        <v>296</v>
      </c>
      <c r="D474" t="s">
        <v>297</v>
      </c>
      <c r="E474" t="s">
        <v>319</v>
      </c>
      <c r="F474">
        <v>37</v>
      </c>
      <c r="G474" t="s">
        <v>12</v>
      </c>
    </row>
    <row r="475" spans="1:7" x14ac:dyDescent="0.25">
      <c r="A475" t="s">
        <v>294</v>
      </c>
      <c r="B475" t="s">
        <v>295</v>
      </c>
      <c r="C475" t="s">
        <v>296</v>
      </c>
      <c r="D475" t="s">
        <v>297</v>
      </c>
      <c r="E475" t="s">
        <v>320</v>
      </c>
      <c r="F475">
        <v>32</v>
      </c>
      <c r="G475" t="s">
        <v>12</v>
      </c>
    </row>
    <row r="476" spans="1:7" x14ac:dyDescent="0.25">
      <c r="A476" t="s">
        <v>294</v>
      </c>
      <c r="B476" t="s">
        <v>295</v>
      </c>
      <c r="C476" t="s">
        <v>296</v>
      </c>
      <c r="D476" t="s">
        <v>297</v>
      </c>
      <c r="E476" t="s">
        <v>321</v>
      </c>
      <c r="F476">
        <v>32</v>
      </c>
      <c r="G476" t="s">
        <v>12</v>
      </c>
    </row>
    <row r="477" spans="1:7" x14ac:dyDescent="0.25">
      <c r="A477" t="s">
        <v>294</v>
      </c>
      <c r="B477" t="s">
        <v>295</v>
      </c>
      <c r="C477" t="s">
        <v>296</v>
      </c>
      <c r="D477" t="s">
        <v>297</v>
      </c>
      <c r="E477" t="s">
        <v>322</v>
      </c>
      <c r="F477">
        <v>35</v>
      </c>
      <c r="G477" t="s">
        <v>12</v>
      </c>
    </row>
    <row r="478" spans="1:7" x14ac:dyDescent="0.25">
      <c r="A478" t="s">
        <v>294</v>
      </c>
      <c r="B478" t="s">
        <v>295</v>
      </c>
      <c r="C478" t="s">
        <v>296</v>
      </c>
      <c r="D478" t="s">
        <v>297</v>
      </c>
      <c r="E478" t="s">
        <v>323</v>
      </c>
      <c r="F478">
        <v>37</v>
      </c>
      <c r="G478" t="s">
        <v>12</v>
      </c>
    </row>
    <row r="479" spans="1:7" x14ac:dyDescent="0.25">
      <c r="A479" t="s">
        <v>294</v>
      </c>
      <c r="B479" t="s">
        <v>295</v>
      </c>
      <c r="C479" t="s">
        <v>296</v>
      </c>
      <c r="D479" t="s">
        <v>297</v>
      </c>
      <c r="E479" t="s">
        <v>324</v>
      </c>
      <c r="F479">
        <v>35.5</v>
      </c>
      <c r="G479" t="s">
        <v>12</v>
      </c>
    </row>
    <row r="480" spans="1:7" x14ac:dyDescent="0.25">
      <c r="A480" t="s">
        <v>294</v>
      </c>
      <c r="B480" t="s">
        <v>295</v>
      </c>
      <c r="C480" t="s">
        <v>296</v>
      </c>
      <c r="D480" t="s">
        <v>297</v>
      </c>
      <c r="E480" t="s">
        <v>325</v>
      </c>
      <c r="F480">
        <v>38.4</v>
      </c>
      <c r="G480" t="s">
        <v>12</v>
      </c>
    </row>
    <row r="481" spans="1:7" x14ac:dyDescent="0.25">
      <c r="A481" t="s">
        <v>294</v>
      </c>
      <c r="B481" t="s">
        <v>295</v>
      </c>
      <c r="C481" t="s">
        <v>296</v>
      </c>
      <c r="D481" t="s">
        <v>297</v>
      </c>
      <c r="E481" t="s">
        <v>326</v>
      </c>
      <c r="F481">
        <v>35.6</v>
      </c>
      <c r="G481" t="s">
        <v>12</v>
      </c>
    </row>
    <row r="482" spans="1:7" x14ac:dyDescent="0.25">
      <c r="A482" t="s">
        <v>294</v>
      </c>
      <c r="B482" t="s">
        <v>295</v>
      </c>
      <c r="C482" t="s">
        <v>296</v>
      </c>
      <c r="D482" t="s">
        <v>297</v>
      </c>
      <c r="E482" t="s">
        <v>327</v>
      </c>
      <c r="F482">
        <v>35</v>
      </c>
      <c r="G482" t="s">
        <v>12</v>
      </c>
    </row>
    <row r="483" spans="1:7" x14ac:dyDescent="0.25">
      <c r="A483" t="s">
        <v>294</v>
      </c>
      <c r="B483" t="s">
        <v>295</v>
      </c>
      <c r="C483" t="s">
        <v>296</v>
      </c>
      <c r="D483" t="s">
        <v>297</v>
      </c>
      <c r="E483" t="s">
        <v>328</v>
      </c>
      <c r="F483">
        <v>34.4</v>
      </c>
      <c r="G483" t="s">
        <v>12</v>
      </c>
    </row>
    <row r="484" spans="1:7" x14ac:dyDescent="0.25">
      <c r="A484" t="s">
        <v>294</v>
      </c>
      <c r="B484" t="s">
        <v>295</v>
      </c>
      <c r="C484" t="s">
        <v>296</v>
      </c>
      <c r="D484" t="s">
        <v>297</v>
      </c>
      <c r="E484" t="s">
        <v>329</v>
      </c>
      <c r="F484">
        <v>33.299999999999997</v>
      </c>
      <c r="G484" t="s">
        <v>12</v>
      </c>
    </row>
    <row r="485" spans="1:7" x14ac:dyDescent="0.25">
      <c r="A485" t="s">
        <v>294</v>
      </c>
      <c r="B485" t="s">
        <v>295</v>
      </c>
      <c r="C485" t="s">
        <v>296</v>
      </c>
      <c r="D485" t="s">
        <v>297</v>
      </c>
      <c r="E485" t="s">
        <v>330</v>
      </c>
      <c r="F485">
        <v>23.4</v>
      </c>
      <c r="G485" t="s">
        <v>12</v>
      </c>
    </row>
    <row r="486" spans="1:7" x14ac:dyDescent="0.25">
      <c r="A486" t="s">
        <v>294</v>
      </c>
      <c r="B486" t="s">
        <v>295</v>
      </c>
      <c r="C486" t="s">
        <v>296</v>
      </c>
      <c r="D486" t="s">
        <v>297</v>
      </c>
      <c r="E486" t="s">
        <v>331</v>
      </c>
      <c r="F486">
        <v>23.5</v>
      </c>
      <c r="G486" t="s">
        <v>12</v>
      </c>
    </row>
    <row r="487" spans="1:7" x14ac:dyDescent="0.25">
      <c r="A487" t="s">
        <v>294</v>
      </c>
      <c r="B487" t="s">
        <v>295</v>
      </c>
      <c r="C487" t="s">
        <v>296</v>
      </c>
      <c r="D487" t="s">
        <v>297</v>
      </c>
      <c r="E487" t="s">
        <v>332</v>
      </c>
      <c r="F487">
        <v>17.2</v>
      </c>
      <c r="G487" t="s">
        <v>12</v>
      </c>
    </row>
    <row r="488" spans="1:7" x14ac:dyDescent="0.25">
      <c r="A488" t="s">
        <v>294</v>
      </c>
      <c r="B488" t="s">
        <v>295</v>
      </c>
      <c r="C488" t="s">
        <v>296</v>
      </c>
      <c r="D488" t="s">
        <v>297</v>
      </c>
      <c r="E488" t="s">
        <v>333</v>
      </c>
      <c r="F488">
        <v>27.1</v>
      </c>
      <c r="G488" t="s">
        <v>12</v>
      </c>
    </row>
    <row r="489" spans="1:7" x14ac:dyDescent="0.25">
      <c r="A489" t="s">
        <v>294</v>
      </c>
      <c r="B489" t="s">
        <v>295</v>
      </c>
      <c r="C489" t="s">
        <v>296</v>
      </c>
      <c r="D489" t="s">
        <v>297</v>
      </c>
      <c r="E489" t="s">
        <v>334</v>
      </c>
      <c r="F489">
        <v>5.9</v>
      </c>
      <c r="G489" t="s">
        <v>12</v>
      </c>
    </row>
    <row r="490" spans="1:7" x14ac:dyDescent="0.25">
      <c r="A490" t="s">
        <v>335</v>
      </c>
      <c r="B490" t="s">
        <v>336</v>
      </c>
      <c r="C490" t="s">
        <v>296</v>
      </c>
      <c r="D490" t="s">
        <v>297</v>
      </c>
      <c r="E490" t="s">
        <v>337</v>
      </c>
      <c r="F490">
        <v>1.6</v>
      </c>
      <c r="G490" t="s">
        <v>12</v>
      </c>
    </row>
    <row r="491" spans="1:7" x14ac:dyDescent="0.25">
      <c r="A491" t="s">
        <v>335</v>
      </c>
      <c r="B491" t="s">
        <v>336</v>
      </c>
      <c r="C491" t="s">
        <v>296</v>
      </c>
      <c r="D491" t="s">
        <v>297</v>
      </c>
      <c r="E491" t="s">
        <v>338</v>
      </c>
      <c r="F491" s="3" t="s">
        <v>1527</v>
      </c>
      <c r="G491" t="s">
        <v>12</v>
      </c>
    </row>
    <row r="492" spans="1:7" x14ac:dyDescent="0.25">
      <c r="A492" t="s">
        <v>335</v>
      </c>
      <c r="B492" t="s">
        <v>336</v>
      </c>
      <c r="C492" t="s">
        <v>296</v>
      </c>
      <c r="D492" t="s">
        <v>297</v>
      </c>
      <c r="E492" t="s">
        <v>339</v>
      </c>
      <c r="F492" s="3" t="s">
        <v>1527</v>
      </c>
      <c r="G492" t="s">
        <v>12</v>
      </c>
    </row>
    <row r="493" spans="1:7" x14ac:dyDescent="0.25">
      <c r="A493" t="s">
        <v>335</v>
      </c>
      <c r="B493" t="s">
        <v>336</v>
      </c>
      <c r="C493" t="s">
        <v>296</v>
      </c>
      <c r="D493" t="s">
        <v>297</v>
      </c>
      <c r="E493" t="s">
        <v>340</v>
      </c>
      <c r="F493" s="3" t="s">
        <v>1527</v>
      </c>
      <c r="G493" t="s">
        <v>12</v>
      </c>
    </row>
    <row r="494" spans="1:7" x14ac:dyDescent="0.25">
      <c r="A494" t="s">
        <v>335</v>
      </c>
      <c r="B494" t="s">
        <v>336</v>
      </c>
      <c r="C494" t="s">
        <v>296</v>
      </c>
      <c r="D494" t="s">
        <v>297</v>
      </c>
      <c r="E494" t="s">
        <v>341</v>
      </c>
      <c r="F494" s="3" t="s">
        <v>1527</v>
      </c>
      <c r="G494" t="s">
        <v>12</v>
      </c>
    </row>
    <row r="495" spans="1:7" x14ac:dyDescent="0.25">
      <c r="A495" t="s">
        <v>335</v>
      </c>
      <c r="B495" t="s">
        <v>336</v>
      </c>
      <c r="C495" t="s">
        <v>296</v>
      </c>
      <c r="D495" t="s">
        <v>297</v>
      </c>
      <c r="E495" t="s">
        <v>342</v>
      </c>
      <c r="F495" s="3" t="s">
        <v>1527</v>
      </c>
      <c r="G495" t="s">
        <v>12</v>
      </c>
    </row>
    <row r="496" spans="1:7" x14ac:dyDescent="0.25">
      <c r="A496" t="s">
        <v>335</v>
      </c>
      <c r="B496" t="s">
        <v>336</v>
      </c>
      <c r="C496" t="s">
        <v>296</v>
      </c>
      <c r="D496" t="s">
        <v>297</v>
      </c>
      <c r="E496" t="s">
        <v>343</v>
      </c>
      <c r="F496" s="3" t="s">
        <v>1527</v>
      </c>
      <c r="G496" t="s">
        <v>12</v>
      </c>
    </row>
    <row r="497" spans="1:7" x14ac:dyDescent="0.25">
      <c r="A497" t="s">
        <v>335</v>
      </c>
      <c r="B497" t="s">
        <v>336</v>
      </c>
      <c r="C497" t="s">
        <v>296</v>
      </c>
      <c r="D497" t="s">
        <v>297</v>
      </c>
      <c r="E497" t="s">
        <v>344</v>
      </c>
      <c r="F497" s="3" t="s">
        <v>1527</v>
      </c>
      <c r="G497" t="s">
        <v>12</v>
      </c>
    </row>
    <row r="498" spans="1:7" x14ac:dyDescent="0.25">
      <c r="A498" t="s">
        <v>335</v>
      </c>
      <c r="B498" t="s">
        <v>336</v>
      </c>
      <c r="C498" t="s">
        <v>296</v>
      </c>
      <c r="D498" t="s">
        <v>297</v>
      </c>
      <c r="E498" t="s">
        <v>345</v>
      </c>
      <c r="F498" s="3" t="s">
        <v>1525</v>
      </c>
      <c r="G498" t="s">
        <v>12</v>
      </c>
    </row>
    <row r="499" spans="1:7" x14ac:dyDescent="0.25">
      <c r="A499" t="s">
        <v>335</v>
      </c>
      <c r="B499" t="s">
        <v>336</v>
      </c>
      <c r="C499" t="s">
        <v>296</v>
      </c>
      <c r="D499" t="s">
        <v>297</v>
      </c>
      <c r="E499" t="s">
        <v>346</v>
      </c>
      <c r="F499" s="3" t="s">
        <v>1525</v>
      </c>
      <c r="G499" t="s">
        <v>12</v>
      </c>
    </row>
    <row r="500" spans="1:7" x14ac:dyDescent="0.25">
      <c r="A500" t="s">
        <v>335</v>
      </c>
      <c r="B500" t="s">
        <v>336</v>
      </c>
      <c r="C500" t="s">
        <v>296</v>
      </c>
      <c r="D500" t="s">
        <v>297</v>
      </c>
      <c r="E500" t="s">
        <v>347</v>
      </c>
      <c r="F500" s="3" t="s">
        <v>1525</v>
      </c>
      <c r="G500" t="s">
        <v>12</v>
      </c>
    </row>
    <row r="501" spans="1:7" x14ac:dyDescent="0.25">
      <c r="A501" t="s">
        <v>335</v>
      </c>
      <c r="B501" t="s">
        <v>336</v>
      </c>
      <c r="C501" t="s">
        <v>296</v>
      </c>
      <c r="D501" t="s">
        <v>297</v>
      </c>
      <c r="E501" t="s">
        <v>348</v>
      </c>
      <c r="F501" s="3" t="s">
        <v>1525</v>
      </c>
      <c r="G501" t="s">
        <v>12</v>
      </c>
    </row>
    <row r="502" spans="1:7" x14ac:dyDescent="0.25">
      <c r="A502" t="s">
        <v>335</v>
      </c>
      <c r="B502" t="s">
        <v>336</v>
      </c>
      <c r="C502" t="s">
        <v>296</v>
      </c>
      <c r="D502" t="s">
        <v>297</v>
      </c>
      <c r="E502" t="s">
        <v>349</v>
      </c>
      <c r="F502" s="3" t="s">
        <v>1525</v>
      </c>
      <c r="G502" t="s">
        <v>12</v>
      </c>
    </row>
    <row r="503" spans="1:7" x14ac:dyDescent="0.25">
      <c r="A503" t="s">
        <v>350</v>
      </c>
      <c r="B503" t="s">
        <v>351</v>
      </c>
      <c r="C503" t="s">
        <v>352</v>
      </c>
      <c r="D503" t="s">
        <v>353</v>
      </c>
      <c r="E503" t="s">
        <v>354</v>
      </c>
      <c r="F503">
        <v>30.5</v>
      </c>
      <c r="G503" t="s">
        <v>12</v>
      </c>
    </row>
    <row r="504" spans="1:7" x14ac:dyDescent="0.25">
      <c r="A504" t="s">
        <v>350</v>
      </c>
      <c r="B504" t="s">
        <v>351</v>
      </c>
      <c r="C504" t="s">
        <v>352</v>
      </c>
      <c r="D504" t="s">
        <v>353</v>
      </c>
      <c r="E504" t="s">
        <v>355</v>
      </c>
      <c r="F504">
        <v>29.5</v>
      </c>
      <c r="G504" t="s">
        <v>12</v>
      </c>
    </row>
    <row r="505" spans="1:7" x14ac:dyDescent="0.25">
      <c r="A505" t="s">
        <v>350</v>
      </c>
      <c r="B505" t="s">
        <v>351</v>
      </c>
      <c r="C505" t="s">
        <v>352</v>
      </c>
      <c r="D505" t="s">
        <v>353</v>
      </c>
      <c r="E505" t="s">
        <v>356</v>
      </c>
      <c r="F505">
        <v>27.8</v>
      </c>
      <c r="G505" t="s">
        <v>12</v>
      </c>
    </row>
    <row r="506" spans="1:7" x14ac:dyDescent="0.25">
      <c r="A506" t="s">
        <v>350</v>
      </c>
      <c r="B506" t="s">
        <v>351</v>
      </c>
      <c r="C506" t="s">
        <v>352</v>
      </c>
      <c r="D506" t="s">
        <v>353</v>
      </c>
      <c r="E506" t="s">
        <v>357</v>
      </c>
      <c r="F506">
        <v>29.4</v>
      </c>
      <c r="G506" t="s">
        <v>12</v>
      </c>
    </row>
    <row r="507" spans="1:7" x14ac:dyDescent="0.25">
      <c r="A507" t="s">
        <v>350</v>
      </c>
      <c r="B507" t="s">
        <v>351</v>
      </c>
      <c r="C507" t="s">
        <v>352</v>
      </c>
      <c r="D507" t="s">
        <v>353</v>
      </c>
      <c r="E507" t="s">
        <v>358</v>
      </c>
      <c r="F507">
        <v>29.1</v>
      </c>
      <c r="G507" t="s">
        <v>12</v>
      </c>
    </row>
    <row r="508" spans="1:7" x14ac:dyDescent="0.25">
      <c r="A508" t="s">
        <v>350</v>
      </c>
      <c r="B508" t="s">
        <v>351</v>
      </c>
      <c r="C508" t="s">
        <v>352</v>
      </c>
      <c r="D508" t="s">
        <v>353</v>
      </c>
      <c r="E508" t="s">
        <v>359</v>
      </c>
      <c r="F508">
        <v>28</v>
      </c>
      <c r="G508" t="s">
        <v>12</v>
      </c>
    </row>
    <row r="509" spans="1:7" x14ac:dyDescent="0.25">
      <c r="A509" t="s">
        <v>350</v>
      </c>
      <c r="B509" t="s">
        <v>351</v>
      </c>
      <c r="C509" t="s">
        <v>352</v>
      </c>
      <c r="D509" t="s">
        <v>353</v>
      </c>
      <c r="E509" t="s">
        <v>360</v>
      </c>
      <c r="F509">
        <v>30.7</v>
      </c>
      <c r="G509" t="s">
        <v>12</v>
      </c>
    </row>
    <row r="510" spans="1:7" x14ac:dyDescent="0.25">
      <c r="A510" t="s">
        <v>350</v>
      </c>
      <c r="B510" t="s">
        <v>351</v>
      </c>
      <c r="C510" t="s">
        <v>352</v>
      </c>
      <c r="D510" t="s">
        <v>353</v>
      </c>
      <c r="E510" t="s">
        <v>361</v>
      </c>
      <c r="F510">
        <v>34</v>
      </c>
      <c r="G510" t="s">
        <v>12</v>
      </c>
    </row>
    <row r="511" spans="1:7" x14ac:dyDescent="0.25">
      <c r="A511" t="s">
        <v>350</v>
      </c>
      <c r="B511" t="s">
        <v>351</v>
      </c>
      <c r="C511" t="s">
        <v>352</v>
      </c>
      <c r="D511" t="s">
        <v>353</v>
      </c>
      <c r="E511" t="s">
        <v>362</v>
      </c>
      <c r="F511">
        <v>30.3</v>
      </c>
      <c r="G511" t="s">
        <v>12</v>
      </c>
    </row>
    <row r="512" spans="1:7" x14ac:dyDescent="0.25">
      <c r="A512" t="s">
        <v>350</v>
      </c>
      <c r="B512" t="s">
        <v>351</v>
      </c>
      <c r="C512" t="s">
        <v>352</v>
      </c>
      <c r="D512" t="s">
        <v>353</v>
      </c>
      <c r="E512" t="s">
        <v>363</v>
      </c>
      <c r="F512">
        <v>31</v>
      </c>
      <c r="G512" t="s">
        <v>12</v>
      </c>
    </row>
    <row r="513" spans="1:7" x14ac:dyDescent="0.25">
      <c r="A513" t="s">
        <v>350</v>
      </c>
      <c r="B513" t="s">
        <v>351</v>
      </c>
      <c r="C513" t="s">
        <v>352</v>
      </c>
      <c r="D513" t="s">
        <v>353</v>
      </c>
      <c r="E513" t="s">
        <v>364</v>
      </c>
      <c r="F513">
        <v>29.8</v>
      </c>
      <c r="G513" t="s">
        <v>12</v>
      </c>
    </row>
    <row r="514" spans="1:7" x14ac:dyDescent="0.25">
      <c r="A514" t="s">
        <v>350</v>
      </c>
      <c r="B514" t="s">
        <v>351</v>
      </c>
      <c r="C514" t="s">
        <v>352</v>
      </c>
      <c r="D514" t="s">
        <v>353</v>
      </c>
      <c r="E514" t="s">
        <v>365</v>
      </c>
      <c r="F514">
        <v>32.700000000000003</v>
      </c>
      <c r="G514" t="s">
        <v>12</v>
      </c>
    </row>
    <row r="515" spans="1:7" x14ac:dyDescent="0.25">
      <c r="A515" t="s">
        <v>350</v>
      </c>
      <c r="B515" t="s">
        <v>351</v>
      </c>
      <c r="C515" t="s">
        <v>352</v>
      </c>
      <c r="D515" t="s">
        <v>353</v>
      </c>
      <c r="E515" t="s">
        <v>366</v>
      </c>
      <c r="F515">
        <v>32.5</v>
      </c>
      <c r="G515" t="s">
        <v>12</v>
      </c>
    </row>
    <row r="516" spans="1:7" x14ac:dyDescent="0.25">
      <c r="A516" t="s">
        <v>350</v>
      </c>
      <c r="B516" t="s">
        <v>351</v>
      </c>
      <c r="C516" t="s">
        <v>352</v>
      </c>
      <c r="D516" t="s">
        <v>353</v>
      </c>
      <c r="E516" t="s">
        <v>367</v>
      </c>
      <c r="F516">
        <v>32</v>
      </c>
      <c r="G516" t="s">
        <v>12</v>
      </c>
    </row>
    <row r="517" spans="1:7" x14ac:dyDescent="0.25">
      <c r="A517" t="s">
        <v>350</v>
      </c>
      <c r="B517" t="s">
        <v>351</v>
      </c>
      <c r="C517" t="s">
        <v>352</v>
      </c>
      <c r="D517" t="s">
        <v>353</v>
      </c>
      <c r="E517" t="s">
        <v>368</v>
      </c>
      <c r="F517">
        <v>36</v>
      </c>
      <c r="G517" t="s">
        <v>12</v>
      </c>
    </row>
    <row r="518" spans="1:7" x14ac:dyDescent="0.25">
      <c r="A518" t="s">
        <v>350</v>
      </c>
      <c r="B518" t="s">
        <v>351</v>
      </c>
      <c r="C518" t="s">
        <v>352</v>
      </c>
      <c r="D518" t="s">
        <v>353</v>
      </c>
      <c r="E518" t="s">
        <v>112</v>
      </c>
      <c r="F518">
        <v>34</v>
      </c>
      <c r="G518" t="s">
        <v>12</v>
      </c>
    </row>
    <row r="519" spans="1:7" x14ac:dyDescent="0.25">
      <c r="A519" t="s">
        <v>350</v>
      </c>
      <c r="B519" t="s">
        <v>351</v>
      </c>
      <c r="C519" t="s">
        <v>352</v>
      </c>
      <c r="D519" t="s">
        <v>353</v>
      </c>
      <c r="E519" t="s">
        <v>369</v>
      </c>
      <c r="F519">
        <v>37.700000000000003</v>
      </c>
      <c r="G519" t="s">
        <v>12</v>
      </c>
    </row>
    <row r="520" spans="1:7" x14ac:dyDescent="0.25">
      <c r="A520" t="s">
        <v>350</v>
      </c>
      <c r="B520" t="s">
        <v>351</v>
      </c>
      <c r="C520" t="s">
        <v>352</v>
      </c>
      <c r="D520" t="s">
        <v>353</v>
      </c>
      <c r="E520" t="s">
        <v>370</v>
      </c>
      <c r="F520">
        <v>37</v>
      </c>
      <c r="G520" t="s">
        <v>12</v>
      </c>
    </row>
    <row r="521" spans="1:7" x14ac:dyDescent="0.25">
      <c r="A521" t="s">
        <v>350</v>
      </c>
      <c r="B521" t="s">
        <v>351</v>
      </c>
      <c r="C521" t="s">
        <v>352</v>
      </c>
      <c r="D521" t="s">
        <v>353</v>
      </c>
      <c r="E521" t="s">
        <v>371</v>
      </c>
      <c r="F521">
        <v>45</v>
      </c>
      <c r="G521" t="s">
        <v>12</v>
      </c>
    </row>
    <row r="522" spans="1:7" x14ac:dyDescent="0.25">
      <c r="A522" t="s">
        <v>350</v>
      </c>
      <c r="B522" t="s">
        <v>351</v>
      </c>
      <c r="C522" t="s">
        <v>352</v>
      </c>
      <c r="D522" t="s">
        <v>353</v>
      </c>
      <c r="E522" t="s">
        <v>372</v>
      </c>
      <c r="F522">
        <v>37</v>
      </c>
      <c r="G522" t="s">
        <v>12</v>
      </c>
    </row>
    <row r="523" spans="1:7" x14ac:dyDescent="0.25">
      <c r="A523" t="s">
        <v>350</v>
      </c>
      <c r="B523" t="s">
        <v>351</v>
      </c>
      <c r="C523" t="s">
        <v>352</v>
      </c>
      <c r="D523" t="s">
        <v>353</v>
      </c>
      <c r="E523" t="s">
        <v>373</v>
      </c>
      <c r="F523">
        <v>33</v>
      </c>
      <c r="G523" t="s">
        <v>12</v>
      </c>
    </row>
    <row r="524" spans="1:7" x14ac:dyDescent="0.25">
      <c r="A524" t="s">
        <v>374</v>
      </c>
      <c r="B524" t="s">
        <v>375</v>
      </c>
      <c r="C524" t="s">
        <v>352</v>
      </c>
      <c r="D524" t="s">
        <v>376</v>
      </c>
      <c r="E524" t="s">
        <v>377</v>
      </c>
      <c r="F524">
        <v>30.6</v>
      </c>
      <c r="G524" t="s">
        <v>12</v>
      </c>
    </row>
    <row r="525" spans="1:7" x14ac:dyDescent="0.25">
      <c r="A525" t="s">
        <v>374</v>
      </c>
      <c r="B525" t="s">
        <v>375</v>
      </c>
      <c r="C525" t="s">
        <v>352</v>
      </c>
      <c r="D525" t="s">
        <v>376</v>
      </c>
      <c r="E525" t="s">
        <v>378</v>
      </c>
      <c r="F525">
        <v>28.3</v>
      </c>
      <c r="G525" t="s">
        <v>12</v>
      </c>
    </row>
    <row r="526" spans="1:7" x14ac:dyDescent="0.25">
      <c r="A526" t="s">
        <v>374</v>
      </c>
      <c r="B526" t="s">
        <v>375</v>
      </c>
      <c r="C526" t="s">
        <v>352</v>
      </c>
      <c r="D526" t="s">
        <v>376</v>
      </c>
      <c r="E526" t="s">
        <v>379</v>
      </c>
      <c r="F526">
        <v>31.8</v>
      </c>
      <c r="G526" t="s">
        <v>12</v>
      </c>
    </row>
    <row r="527" spans="1:7" x14ac:dyDescent="0.25">
      <c r="A527" t="s">
        <v>374</v>
      </c>
      <c r="B527" t="s">
        <v>375</v>
      </c>
      <c r="C527" t="s">
        <v>352</v>
      </c>
      <c r="D527" t="s">
        <v>376</v>
      </c>
      <c r="E527" t="s">
        <v>380</v>
      </c>
      <c r="F527">
        <v>33.4</v>
      </c>
      <c r="G527" t="s">
        <v>12</v>
      </c>
    </row>
    <row r="528" spans="1:7" x14ac:dyDescent="0.25">
      <c r="A528" t="s">
        <v>374</v>
      </c>
      <c r="B528" t="s">
        <v>375</v>
      </c>
      <c r="C528" t="s">
        <v>352</v>
      </c>
      <c r="D528" t="s">
        <v>376</v>
      </c>
      <c r="E528" t="s">
        <v>362</v>
      </c>
      <c r="F528">
        <v>31.9</v>
      </c>
      <c r="G528" t="s">
        <v>12</v>
      </c>
    </row>
    <row r="529" spans="1:7" x14ac:dyDescent="0.25">
      <c r="A529" t="s">
        <v>374</v>
      </c>
      <c r="B529" t="s">
        <v>375</v>
      </c>
      <c r="C529" t="s">
        <v>352</v>
      </c>
      <c r="D529" t="s">
        <v>376</v>
      </c>
      <c r="E529" t="s">
        <v>363</v>
      </c>
      <c r="F529">
        <v>31.6</v>
      </c>
      <c r="G529" t="s">
        <v>12</v>
      </c>
    </row>
    <row r="530" spans="1:7" x14ac:dyDescent="0.25">
      <c r="A530" t="s">
        <v>374</v>
      </c>
      <c r="B530" t="s">
        <v>375</v>
      </c>
      <c r="C530" t="s">
        <v>352</v>
      </c>
      <c r="D530" t="s">
        <v>376</v>
      </c>
      <c r="E530" t="s">
        <v>364</v>
      </c>
      <c r="F530">
        <v>32.799999999999997</v>
      </c>
      <c r="G530" t="s">
        <v>12</v>
      </c>
    </row>
    <row r="531" spans="1:7" x14ac:dyDescent="0.25">
      <c r="A531" t="s">
        <v>374</v>
      </c>
      <c r="B531" t="s">
        <v>375</v>
      </c>
      <c r="C531" t="s">
        <v>352</v>
      </c>
      <c r="D531" t="s">
        <v>376</v>
      </c>
      <c r="E531" t="s">
        <v>367</v>
      </c>
      <c r="F531">
        <v>32</v>
      </c>
      <c r="G531" t="s">
        <v>12</v>
      </c>
    </row>
    <row r="532" spans="1:7" x14ac:dyDescent="0.25">
      <c r="A532" t="s">
        <v>374</v>
      </c>
      <c r="B532" t="s">
        <v>375</v>
      </c>
      <c r="C532" t="s">
        <v>352</v>
      </c>
      <c r="D532" t="s">
        <v>376</v>
      </c>
      <c r="E532" t="s">
        <v>381</v>
      </c>
      <c r="F532">
        <v>35</v>
      </c>
      <c r="G532" t="s">
        <v>12</v>
      </c>
    </row>
    <row r="533" spans="1:7" x14ac:dyDescent="0.25">
      <c r="A533" t="s">
        <v>374</v>
      </c>
      <c r="B533" t="s">
        <v>375</v>
      </c>
      <c r="C533" t="s">
        <v>352</v>
      </c>
      <c r="D533" t="s">
        <v>376</v>
      </c>
      <c r="E533" t="s">
        <v>382</v>
      </c>
      <c r="F533">
        <v>36</v>
      </c>
      <c r="G533" t="s">
        <v>12</v>
      </c>
    </row>
    <row r="534" spans="1:7" x14ac:dyDescent="0.25">
      <c r="A534" t="s">
        <v>374</v>
      </c>
      <c r="B534" t="s">
        <v>375</v>
      </c>
      <c r="C534" t="s">
        <v>352</v>
      </c>
      <c r="D534" t="s">
        <v>376</v>
      </c>
      <c r="E534" t="s">
        <v>383</v>
      </c>
      <c r="F534">
        <v>30</v>
      </c>
      <c r="G534" t="s">
        <v>12</v>
      </c>
    </row>
    <row r="535" spans="1:7" x14ac:dyDescent="0.25">
      <c r="A535" t="s">
        <v>374</v>
      </c>
      <c r="B535" t="s">
        <v>375</v>
      </c>
      <c r="C535" t="s">
        <v>352</v>
      </c>
      <c r="D535" t="s">
        <v>376</v>
      </c>
      <c r="E535" t="s">
        <v>372</v>
      </c>
      <c r="F535">
        <v>31.3</v>
      </c>
      <c r="G535" t="s">
        <v>12</v>
      </c>
    </row>
    <row r="536" spans="1:7" x14ac:dyDescent="0.25">
      <c r="A536" t="s">
        <v>374</v>
      </c>
      <c r="B536" t="s">
        <v>375</v>
      </c>
      <c r="C536" t="s">
        <v>352</v>
      </c>
      <c r="D536" t="s">
        <v>376</v>
      </c>
      <c r="E536" t="s">
        <v>373</v>
      </c>
      <c r="F536">
        <v>33</v>
      </c>
      <c r="G536" t="s">
        <v>12</v>
      </c>
    </row>
    <row r="537" spans="1:7" x14ac:dyDescent="0.25">
      <c r="A537" t="s">
        <v>374</v>
      </c>
      <c r="B537" t="s">
        <v>375</v>
      </c>
      <c r="C537" t="s">
        <v>352</v>
      </c>
      <c r="D537" t="s">
        <v>376</v>
      </c>
      <c r="E537" t="s">
        <v>384</v>
      </c>
      <c r="F537">
        <v>30</v>
      </c>
      <c r="G537" t="s">
        <v>12</v>
      </c>
    </row>
    <row r="538" spans="1:7" x14ac:dyDescent="0.25">
      <c r="A538" t="s">
        <v>374</v>
      </c>
      <c r="B538" t="s">
        <v>375</v>
      </c>
      <c r="C538" t="s">
        <v>352</v>
      </c>
      <c r="D538" t="s">
        <v>376</v>
      </c>
      <c r="E538" t="s">
        <v>385</v>
      </c>
      <c r="F538">
        <v>25</v>
      </c>
      <c r="G538" t="s">
        <v>12</v>
      </c>
    </row>
    <row r="539" spans="1:7" x14ac:dyDescent="0.25">
      <c r="A539" t="s">
        <v>374</v>
      </c>
      <c r="B539" t="s">
        <v>375</v>
      </c>
      <c r="C539" t="s">
        <v>352</v>
      </c>
      <c r="D539" t="s">
        <v>376</v>
      </c>
      <c r="E539" t="s">
        <v>386</v>
      </c>
      <c r="F539">
        <v>27.2</v>
      </c>
      <c r="G539" t="s">
        <v>12</v>
      </c>
    </row>
    <row r="540" spans="1:7" x14ac:dyDescent="0.25">
      <c r="A540" t="s">
        <v>374</v>
      </c>
      <c r="B540" t="s">
        <v>375</v>
      </c>
      <c r="C540" t="s">
        <v>352</v>
      </c>
      <c r="D540" t="s">
        <v>376</v>
      </c>
      <c r="E540" t="s">
        <v>387</v>
      </c>
      <c r="F540">
        <v>27.2</v>
      </c>
      <c r="G540" t="s">
        <v>12</v>
      </c>
    </row>
    <row r="541" spans="1:7" x14ac:dyDescent="0.25">
      <c r="A541" t="s">
        <v>374</v>
      </c>
      <c r="B541" t="s">
        <v>375</v>
      </c>
      <c r="C541" t="s">
        <v>352</v>
      </c>
      <c r="D541" t="s">
        <v>376</v>
      </c>
      <c r="E541" t="s">
        <v>388</v>
      </c>
      <c r="F541">
        <v>33.5</v>
      </c>
      <c r="G541" t="s">
        <v>12</v>
      </c>
    </row>
    <row r="542" spans="1:7" x14ac:dyDescent="0.25">
      <c r="A542" t="s">
        <v>374</v>
      </c>
      <c r="B542" t="s">
        <v>375</v>
      </c>
      <c r="C542" t="s">
        <v>352</v>
      </c>
      <c r="D542" t="s">
        <v>376</v>
      </c>
      <c r="E542" t="s">
        <v>389</v>
      </c>
      <c r="F542">
        <v>34</v>
      </c>
      <c r="G542" t="s">
        <v>12</v>
      </c>
    </row>
    <row r="543" spans="1:7" x14ac:dyDescent="0.25">
      <c r="A543" t="s">
        <v>374</v>
      </c>
      <c r="B543" t="s">
        <v>375</v>
      </c>
      <c r="C543" t="s">
        <v>352</v>
      </c>
      <c r="D543" t="s">
        <v>376</v>
      </c>
      <c r="E543" t="s">
        <v>390</v>
      </c>
      <c r="F543">
        <v>30.4</v>
      </c>
      <c r="G543" t="s">
        <v>12</v>
      </c>
    </row>
    <row r="544" spans="1:7" x14ac:dyDescent="0.25">
      <c r="A544" t="s">
        <v>374</v>
      </c>
      <c r="B544" t="s">
        <v>375</v>
      </c>
      <c r="C544" t="s">
        <v>352</v>
      </c>
      <c r="D544" t="s">
        <v>376</v>
      </c>
      <c r="E544" t="s">
        <v>391</v>
      </c>
      <c r="F544">
        <v>27.7</v>
      </c>
      <c r="G544" t="s">
        <v>12</v>
      </c>
    </row>
    <row r="545" spans="1:7" x14ac:dyDescent="0.25">
      <c r="A545" t="s">
        <v>374</v>
      </c>
      <c r="B545" t="s">
        <v>375</v>
      </c>
      <c r="C545" t="s">
        <v>352</v>
      </c>
      <c r="D545" t="s">
        <v>376</v>
      </c>
      <c r="E545" t="s">
        <v>392</v>
      </c>
      <c r="F545">
        <v>31.9</v>
      </c>
      <c r="G545" t="s">
        <v>12</v>
      </c>
    </row>
    <row r="546" spans="1:7" x14ac:dyDescent="0.25">
      <c r="A546" t="s">
        <v>374</v>
      </c>
      <c r="B546" t="s">
        <v>375</v>
      </c>
      <c r="C546" t="s">
        <v>352</v>
      </c>
      <c r="D546" t="s">
        <v>376</v>
      </c>
      <c r="E546" t="s">
        <v>393</v>
      </c>
      <c r="F546">
        <v>33</v>
      </c>
      <c r="G546" t="s">
        <v>12</v>
      </c>
    </row>
    <row r="547" spans="1:7" x14ac:dyDescent="0.25">
      <c r="A547" t="s">
        <v>374</v>
      </c>
      <c r="B547" t="s">
        <v>375</v>
      </c>
      <c r="C547" t="s">
        <v>352</v>
      </c>
      <c r="D547" t="s">
        <v>376</v>
      </c>
      <c r="E547" t="s">
        <v>394</v>
      </c>
      <c r="F547">
        <v>31.6</v>
      </c>
      <c r="G547" t="s">
        <v>12</v>
      </c>
    </row>
    <row r="548" spans="1:7" x14ac:dyDescent="0.25">
      <c r="A548" t="s">
        <v>374</v>
      </c>
      <c r="B548" t="s">
        <v>375</v>
      </c>
      <c r="C548" t="s">
        <v>352</v>
      </c>
      <c r="D548" t="s">
        <v>376</v>
      </c>
      <c r="E548" t="s">
        <v>395</v>
      </c>
      <c r="F548">
        <v>33.200000000000003</v>
      </c>
      <c r="G548" t="s">
        <v>12</v>
      </c>
    </row>
    <row r="549" spans="1:7" x14ac:dyDescent="0.25">
      <c r="A549" t="s">
        <v>374</v>
      </c>
      <c r="B549" t="s">
        <v>375</v>
      </c>
      <c r="C549" t="s">
        <v>352</v>
      </c>
      <c r="D549" t="s">
        <v>376</v>
      </c>
      <c r="E549" t="s">
        <v>396</v>
      </c>
      <c r="F549">
        <v>29.5</v>
      </c>
      <c r="G549" t="s">
        <v>12</v>
      </c>
    </row>
    <row r="550" spans="1:7" x14ac:dyDescent="0.25">
      <c r="A550" t="s">
        <v>374</v>
      </c>
      <c r="B550" t="s">
        <v>375</v>
      </c>
      <c r="C550" t="s">
        <v>352</v>
      </c>
      <c r="D550" t="s">
        <v>376</v>
      </c>
      <c r="E550" t="s">
        <v>397</v>
      </c>
      <c r="F550">
        <v>29.1</v>
      </c>
      <c r="G550" t="s">
        <v>12</v>
      </c>
    </row>
    <row r="551" spans="1:7" x14ac:dyDescent="0.25">
      <c r="A551" t="s">
        <v>398</v>
      </c>
      <c r="B551" t="s">
        <v>399</v>
      </c>
      <c r="C551" t="s">
        <v>400</v>
      </c>
      <c r="D551" t="s">
        <v>401</v>
      </c>
      <c r="E551" t="s">
        <v>402</v>
      </c>
      <c r="F551">
        <v>17.899999999999999</v>
      </c>
      <c r="G551" t="s">
        <v>12</v>
      </c>
    </row>
    <row r="552" spans="1:7" x14ac:dyDescent="0.25">
      <c r="A552" t="s">
        <v>398</v>
      </c>
      <c r="B552" t="s">
        <v>399</v>
      </c>
      <c r="C552" t="s">
        <v>400</v>
      </c>
      <c r="D552" t="s">
        <v>401</v>
      </c>
      <c r="E552" t="s">
        <v>403</v>
      </c>
      <c r="F552">
        <v>18.5</v>
      </c>
      <c r="G552" t="s">
        <v>12</v>
      </c>
    </row>
    <row r="553" spans="1:7" x14ac:dyDescent="0.25">
      <c r="A553" t="s">
        <v>398</v>
      </c>
      <c r="B553" t="s">
        <v>399</v>
      </c>
      <c r="C553" t="s">
        <v>400</v>
      </c>
      <c r="D553" t="s">
        <v>401</v>
      </c>
      <c r="E553" t="s">
        <v>404</v>
      </c>
      <c r="F553">
        <v>17.8</v>
      </c>
      <c r="G553" t="s">
        <v>12</v>
      </c>
    </row>
    <row r="554" spans="1:7" x14ac:dyDescent="0.25">
      <c r="A554" t="s">
        <v>398</v>
      </c>
      <c r="B554" t="s">
        <v>399</v>
      </c>
      <c r="C554" t="s">
        <v>400</v>
      </c>
      <c r="D554" t="s">
        <v>401</v>
      </c>
      <c r="E554" t="s">
        <v>405</v>
      </c>
      <c r="F554">
        <v>17.399999999999999</v>
      </c>
      <c r="G554" t="s">
        <v>12</v>
      </c>
    </row>
    <row r="555" spans="1:7" x14ac:dyDescent="0.25">
      <c r="A555" t="s">
        <v>398</v>
      </c>
      <c r="B555" t="s">
        <v>399</v>
      </c>
      <c r="C555" t="s">
        <v>400</v>
      </c>
      <c r="D555" t="s">
        <v>401</v>
      </c>
      <c r="E555" t="s">
        <v>406</v>
      </c>
      <c r="F555">
        <v>16</v>
      </c>
      <c r="G555" t="s">
        <v>12</v>
      </c>
    </row>
    <row r="556" spans="1:7" x14ac:dyDescent="0.25">
      <c r="A556" t="s">
        <v>398</v>
      </c>
      <c r="B556" t="s">
        <v>399</v>
      </c>
      <c r="C556" t="s">
        <v>400</v>
      </c>
      <c r="D556" t="s">
        <v>401</v>
      </c>
      <c r="E556" t="s">
        <v>407</v>
      </c>
      <c r="F556">
        <v>14.8</v>
      </c>
      <c r="G556" t="s">
        <v>12</v>
      </c>
    </row>
    <row r="557" spans="1:7" x14ac:dyDescent="0.25">
      <c r="A557" t="s">
        <v>398</v>
      </c>
      <c r="B557" t="s">
        <v>399</v>
      </c>
      <c r="C557" t="s">
        <v>400</v>
      </c>
      <c r="D557" t="s">
        <v>401</v>
      </c>
      <c r="E557" t="s">
        <v>408</v>
      </c>
      <c r="F557">
        <v>15.4</v>
      </c>
      <c r="G557" t="s">
        <v>12</v>
      </c>
    </row>
    <row r="558" spans="1:7" x14ac:dyDescent="0.25">
      <c r="A558" t="s">
        <v>398</v>
      </c>
      <c r="B558" t="s">
        <v>399</v>
      </c>
      <c r="C558" t="s">
        <v>400</v>
      </c>
      <c r="D558" t="s">
        <v>401</v>
      </c>
      <c r="E558" t="s">
        <v>409</v>
      </c>
      <c r="F558">
        <v>15.1</v>
      </c>
      <c r="G558" t="s">
        <v>12</v>
      </c>
    </row>
    <row r="559" spans="1:7" x14ac:dyDescent="0.25">
      <c r="A559" t="s">
        <v>398</v>
      </c>
      <c r="B559" t="s">
        <v>399</v>
      </c>
      <c r="C559" t="s">
        <v>400</v>
      </c>
      <c r="D559" t="s">
        <v>401</v>
      </c>
      <c r="E559" t="s">
        <v>410</v>
      </c>
      <c r="F559">
        <v>15.2</v>
      </c>
      <c r="G559" t="s">
        <v>12</v>
      </c>
    </row>
    <row r="560" spans="1:7" x14ac:dyDescent="0.25">
      <c r="A560" t="s">
        <v>398</v>
      </c>
      <c r="B560" t="s">
        <v>399</v>
      </c>
      <c r="C560" t="s">
        <v>400</v>
      </c>
      <c r="D560" t="s">
        <v>401</v>
      </c>
      <c r="E560" t="s">
        <v>411</v>
      </c>
      <c r="F560">
        <v>17.899999999999999</v>
      </c>
      <c r="G560" t="s">
        <v>12</v>
      </c>
    </row>
    <row r="561" spans="1:7" x14ac:dyDescent="0.25">
      <c r="A561" t="s">
        <v>398</v>
      </c>
      <c r="B561" t="s">
        <v>399</v>
      </c>
      <c r="C561" t="s">
        <v>400</v>
      </c>
      <c r="D561" t="s">
        <v>401</v>
      </c>
      <c r="E561" t="s">
        <v>412</v>
      </c>
      <c r="F561">
        <v>15.1</v>
      </c>
      <c r="G561" t="s">
        <v>12</v>
      </c>
    </row>
    <row r="562" spans="1:7" x14ac:dyDescent="0.25">
      <c r="A562" t="s">
        <v>398</v>
      </c>
      <c r="B562" t="s">
        <v>399</v>
      </c>
      <c r="C562" t="s">
        <v>400</v>
      </c>
      <c r="D562" t="s">
        <v>401</v>
      </c>
      <c r="E562" t="s">
        <v>413</v>
      </c>
      <c r="F562">
        <v>15.2</v>
      </c>
      <c r="G562" t="s">
        <v>12</v>
      </c>
    </row>
    <row r="563" spans="1:7" x14ac:dyDescent="0.25">
      <c r="A563" t="s">
        <v>398</v>
      </c>
      <c r="B563" t="s">
        <v>399</v>
      </c>
      <c r="C563" t="s">
        <v>400</v>
      </c>
      <c r="D563" t="s">
        <v>401</v>
      </c>
      <c r="E563" t="s">
        <v>414</v>
      </c>
      <c r="F563">
        <v>15.6</v>
      </c>
      <c r="G563" t="s">
        <v>12</v>
      </c>
    </row>
    <row r="564" spans="1:7" x14ac:dyDescent="0.25">
      <c r="A564" t="s">
        <v>398</v>
      </c>
      <c r="B564" t="s">
        <v>399</v>
      </c>
      <c r="C564" t="s">
        <v>400</v>
      </c>
      <c r="D564" t="s">
        <v>401</v>
      </c>
      <c r="E564" t="s">
        <v>415</v>
      </c>
      <c r="F564">
        <v>14.3</v>
      </c>
      <c r="G564" t="s">
        <v>12</v>
      </c>
    </row>
    <row r="565" spans="1:7" x14ac:dyDescent="0.25">
      <c r="A565" t="s">
        <v>398</v>
      </c>
      <c r="B565" t="s">
        <v>399</v>
      </c>
      <c r="C565" t="s">
        <v>400</v>
      </c>
      <c r="D565" t="s">
        <v>401</v>
      </c>
      <c r="E565" t="s">
        <v>416</v>
      </c>
      <c r="F565">
        <v>16.100000000000001</v>
      </c>
      <c r="G565" t="s">
        <v>12</v>
      </c>
    </row>
    <row r="566" spans="1:7" x14ac:dyDescent="0.25">
      <c r="A566" t="s">
        <v>398</v>
      </c>
      <c r="B566" t="s">
        <v>399</v>
      </c>
      <c r="C566" t="s">
        <v>400</v>
      </c>
      <c r="D566" t="s">
        <v>401</v>
      </c>
      <c r="E566" t="s">
        <v>417</v>
      </c>
      <c r="F566">
        <v>16.3</v>
      </c>
      <c r="G566" t="s">
        <v>12</v>
      </c>
    </row>
    <row r="567" spans="1:7" x14ac:dyDescent="0.25">
      <c r="A567" t="s">
        <v>398</v>
      </c>
      <c r="B567" t="s">
        <v>399</v>
      </c>
      <c r="C567" t="s">
        <v>400</v>
      </c>
      <c r="D567" t="s">
        <v>401</v>
      </c>
      <c r="E567" t="s">
        <v>418</v>
      </c>
      <c r="F567">
        <v>15.1</v>
      </c>
      <c r="G567" t="s">
        <v>12</v>
      </c>
    </row>
    <row r="568" spans="1:7" x14ac:dyDescent="0.25">
      <c r="A568" t="s">
        <v>398</v>
      </c>
      <c r="B568" t="s">
        <v>399</v>
      </c>
      <c r="C568" t="s">
        <v>400</v>
      </c>
      <c r="D568" t="s">
        <v>401</v>
      </c>
      <c r="E568" t="s">
        <v>419</v>
      </c>
      <c r="F568">
        <v>14.1</v>
      </c>
      <c r="G568" t="s">
        <v>12</v>
      </c>
    </row>
    <row r="569" spans="1:7" x14ac:dyDescent="0.25">
      <c r="A569" t="s">
        <v>398</v>
      </c>
      <c r="B569" t="s">
        <v>399</v>
      </c>
      <c r="C569" t="s">
        <v>400</v>
      </c>
      <c r="D569" t="s">
        <v>401</v>
      </c>
      <c r="E569" t="s">
        <v>420</v>
      </c>
      <c r="F569">
        <v>15.2</v>
      </c>
      <c r="G569" t="s">
        <v>12</v>
      </c>
    </row>
    <row r="570" spans="1:7" x14ac:dyDescent="0.25">
      <c r="A570" t="s">
        <v>398</v>
      </c>
      <c r="B570" t="s">
        <v>399</v>
      </c>
      <c r="C570" t="s">
        <v>400</v>
      </c>
      <c r="D570" t="s">
        <v>401</v>
      </c>
      <c r="E570" t="s">
        <v>421</v>
      </c>
      <c r="F570">
        <v>16.2</v>
      </c>
      <c r="G570" t="s">
        <v>12</v>
      </c>
    </row>
    <row r="571" spans="1:7" x14ac:dyDescent="0.25">
      <c r="A571" t="s">
        <v>398</v>
      </c>
      <c r="B571" t="s">
        <v>399</v>
      </c>
      <c r="C571" t="s">
        <v>400</v>
      </c>
      <c r="D571" t="s">
        <v>401</v>
      </c>
      <c r="E571" t="s">
        <v>422</v>
      </c>
      <c r="F571">
        <v>15.4</v>
      </c>
      <c r="G571" t="s">
        <v>12</v>
      </c>
    </row>
    <row r="572" spans="1:7" x14ac:dyDescent="0.25">
      <c r="A572" t="s">
        <v>398</v>
      </c>
      <c r="B572" t="s">
        <v>399</v>
      </c>
      <c r="C572" t="s">
        <v>400</v>
      </c>
      <c r="D572" t="s">
        <v>401</v>
      </c>
      <c r="E572" t="s">
        <v>423</v>
      </c>
      <c r="F572">
        <v>15.4</v>
      </c>
      <c r="G572" t="s">
        <v>12</v>
      </c>
    </row>
    <row r="573" spans="1:7" x14ac:dyDescent="0.25">
      <c r="A573" t="s">
        <v>398</v>
      </c>
      <c r="B573" t="s">
        <v>399</v>
      </c>
      <c r="C573" t="s">
        <v>400</v>
      </c>
      <c r="D573" t="s">
        <v>401</v>
      </c>
      <c r="E573" t="s">
        <v>424</v>
      </c>
      <c r="F573">
        <v>16.7</v>
      </c>
      <c r="G573" t="s">
        <v>12</v>
      </c>
    </row>
    <row r="574" spans="1:7" x14ac:dyDescent="0.25">
      <c r="A574" t="s">
        <v>398</v>
      </c>
      <c r="B574" t="s">
        <v>399</v>
      </c>
      <c r="C574" t="s">
        <v>400</v>
      </c>
      <c r="D574" t="s">
        <v>401</v>
      </c>
      <c r="E574" t="s">
        <v>425</v>
      </c>
      <c r="F574">
        <v>16.399999999999999</v>
      </c>
      <c r="G574" t="s">
        <v>12</v>
      </c>
    </row>
    <row r="575" spans="1:7" x14ac:dyDescent="0.25">
      <c r="A575" t="s">
        <v>398</v>
      </c>
      <c r="B575" t="s">
        <v>399</v>
      </c>
      <c r="C575" t="s">
        <v>400</v>
      </c>
      <c r="D575" t="s">
        <v>401</v>
      </c>
      <c r="E575" t="s">
        <v>426</v>
      </c>
      <c r="F575">
        <v>15.5</v>
      </c>
      <c r="G575" t="s">
        <v>12</v>
      </c>
    </row>
    <row r="576" spans="1:7" x14ac:dyDescent="0.25">
      <c r="A576" t="s">
        <v>398</v>
      </c>
      <c r="B576" t="s">
        <v>399</v>
      </c>
      <c r="C576" t="s">
        <v>400</v>
      </c>
      <c r="D576" t="s">
        <v>401</v>
      </c>
      <c r="E576" t="s">
        <v>427</v>
      </c>
      <c r="F576">
        <v>15.6</v>
      </c>
      <c r="G576" t="s">
        <v>12</v>
      </c>
    </row>
    <row r="577" spans="1:7" x14ac:dyDescent="0.25">
      <c r="A577" t="s">
        <v>398</v>
      </c>
      <c r="B577" t="s">
        <v>399</v>
      </c>
      <c r="C577" t="s">
        <v>400</v>
      </c>
      <c r="D577" t="s">
        <v>401</v>
      </c>
      <c r="E577" t="s">
        <v>428</v>
      </c>
      <c r="F577">
        <v>14</v>
      </c>
      <c r="G577" t="s">
        <v>12</v>
      </c>
    </row>
    <row r="578" spans="1:7" x14ac:dyDescent="0.25">
      <c r="A578" t="s">
        <v>398</v>
      </c>
      <c r="B578" t="s">
        <v>399</v>
      </c>
      <c r="C578" t="s">
        <v>400</v>
      </c>
      <c r="D578" t="s">
        <v>401</v>
      </c>
      <c r="E578" t="s">
        <v>429</v>
      </c>
      <c r="F578">
        <v>13.9</v>
      </c>
      <c r="G578" t="s">
        <v>12</v>
      </c>
    </row>
    <row r="579" spans="1:7" x14ac:dyDescent="0.25">
      <c r="A579" t="s">
        <v>398</v>
      </c>
      <c r="B579" t="s">
        <v>399</v>
      </c>
      <c r="C579" t="s">
        <v>400</v>
      </c>
      <c r="D579" t="s">
        <v>401</v>
      </c>
      <c r="E579" t="s">
        <v>430</v>
      </c>
      <c r="F579">
        <v>16.5</v>
      </c>
      <c r="G579" t="s">
        <v>12</v>
      </c>
    </row>
    <row r="580" spans="1:7" x14ac:dyDescent="0.25">
      <c r="A580" t="s">
        <v>398</v>
      </c>
      <c r="B580" t="s">
        <v>399</v>
      </c>
      <c r="C580" t="s">
        <v>400</v>
      </c>
      <c r="D580" t="s">
        <v>401</v>
      </c>
      <c r="E580" t="s">
        <v>431</v>
      </c>
      <c r="F580">
        <v>18</v>
      </c>
      <c r="G580" t="s">
        <v>12</v>
      </c>
    </row>
    <row r="581" spans="1:7" x14ac:dyDescent="0.25">
      <c r="A581" t="s">
        <v>398</v>
      </c>
      <c r="B581" t="s">
        <v>399</v>
      </c>
      <c r="C581" t="s">
        <v>400</v>
      </c>
      <c r="D581" t="s">
        <v>401</v>
      </c>
      <c r="E581" t="s">
        <v>432</v>
      </c>
      <c r="F581">
        <v>16.100000000000001</v>
      </c>
      <c r="G581" t="s">
        <v>12</v>
      </c>
    </row>
    <row r="582" spans="1:7" x14ac:dyDescent="0.25">
      <c r="A582" t="s">
        <v>398</v>
      </c>
      <c r="B582" t="s">
        <v>399</v>
      </c>
      <c r="C582" t="s">
        <v>400</v>
      </c>
      <c r="D582" t="s">
        <v>401</v>
      </c>
      <c r="E582" t="s">
        <v>433</v>
      </c>
      <c r="F582">
        <v>18</v>
      </c>
      <c r="G582" t="s">
        <v>12</v>
      </c>
    </row>
    <row r="583" spans="1:7" x14ac:dyDescent="0.25">
      <c r="A583" t="s">
        <v>398</v>
      </c>
      <c r="B583" t="s">
        <v>399</v>
      </c>
      <c r="C583" t="s">
        <v>400</v>
      </c>
      <c r="D583" t="s">
        <v>401</v>
      </c>
      <c r="E583" t="s">
        <v>434</v>
      </c>
      <c r="F583">
        <v>16</v>
      </c>
      <c r="G583" t="s">
        <v>12</v>
      </c>
    </row>
    <row r="584" spans="1:7" x14ac:dyDescent="0.25">
      <c r="A584" t="s">
        <v>398</v>
      </c>
      <c r="B584" t="s">
        <v>399</v>
      </c>
      <c r="C584" t="s">
        <v>400</v>
      </c>
      <c r="D584" t="s">
        <v>401</v>
      </c>
      <c r="E584" t="s">
        <v>435</v>
      </c>
      <c r="F584">
        <v>16</v>
      </c>
      <c r="G584" t="s">
        <v>12</v>
      </c>
    </row>
    <row r="585" spans="1:7" x14ac:dyDescent="0.25">
      <c r="A585" t="s">
        <v>398</v>
      </c>
      <c r="B585" t="s">
        <v>399</v>
      </c>
      <c r="C585" t="s">
        <v>400</v>
      </c>
      <c r="D585" t="s">
        <v>401</v>
      </c>
      <c r="E585" t="s">
        <v>436</v>
      </c>
      <c r="F585">
        <v>17</v>
      </c>
      <c r="G585" t="s">
        <v>12</v>
      </c>
    </row>
    <row r="586" spans="1:7" x14ac:dyDescent="0.25">
      <c r="A586" t="s">
        <v>398</v>
      </c>
      <c r="B586" t="s">
        <v>399</v>
      </c>
      <c r="C586" t="s">
        <v>400</v>
      </c>
      <c r="D586" t="s">
        <v>401</v>
      </c>
      <c r="E586" t="s">
        <v>437</v>
      </c>
      <c r="F586">
        <v>17</v>
      </c>
      <c r="G586" t="s">
        <v>12</v>
      </c>
    </row>
    <row r="587" spans="1:7" x14ac:dyDescent="0.25">
      <c r="A587" t="s">
        <v>398</v>
      </c>
      <c r="B587" t="s">
        <v>399</v>
      </c>
      <c r="C587" t="s">
        <v>400</v>
      </c>
      <c r="D587" t="s">
        <v>401</v>
      </c>
      <c r="E587" t="s">
        <v>438</v>
      </c>
      <c r="F587">
        <v>17</v>
      </c>
      <c r="G587" t="s">
        <v>12</v>
      </c>
    </row>
    <row r="588" spans="1:7" x14ac:dyDescent="0.25">
      <c r="A588" t="s">
        <v>398</v>
      </c>
      <c r="B588" t="s">
        <v>399</v>
      </c>
      <c r="C588" t="s">
        <v>400</v>
      </c>
      <c r="D588" t="s">
        <v>401</v>
      </c>
      <c r="E588" t="s">
        <v>439</v>
      </c>
      <c r="F588">
        <v>19</v>
      </c>
      <c r="G588" t="s">
        <v>12</v>
      </c>
    </row>
    <row r="589" spans="1:7" x14ac:dyDescent="0.25">
      <c r="A589" t="s">
        <v>398</v>
      </c>
      <c r="B589" t="s">
        <v>399</v>
      </c>
      <c r="C589" t="s">
        <v>400</v>
      </c>
      <c r="D589" t="s">
        <v>401</v>
      </c>
      <c r="E589" t="s">
        <v>440</v>
      </c>
      <c r="F589">
        <v>17</v>
      </c>
      <c r="G589" t="s">
        <v>12</v>
      </c>
    </row>
    <row r="590" spans="1:7" x14ac:dyDescent="0.25">
      <c r="A590" t="s">
        <v>398</v>
      </c>
      <c r="B590" t="s">
        <v>399</v>
      </c>
      <c r="C590" t="s">
        <v>400</v>
      </c>
      <c r="D590" t="s">
        <v>401</v>
      </c>
      <c r="E590" t="s">
        <v>441</v>
      </c>
      <c r="F590">
        <v>15</v>
      </c>
      <c r="G590" t="s">
        <v>12</v>
      </c>
    </row>
    <row r="591" spans="1:7" x14ac:dyDescent="0.25">
      <c r="A591" t="s">
        <v>398</v>
      </c>
      <c r="B591" t="s">
        <v>399</v>
      </c>
      <c r="C591" t="s">
        <v>400</v>
      </c>
      <c r="D591" t="s">
        <v>401</v>
      </c>
      <c r="E591" t="s">
        <v>442</v>
      </c>
      <c r="F591">
        <v>14.5</v>
      </c>
      <c r="G591" t="s">
        <v>12</v>
      </c>
    </row>
    <row r="592" spans="1:7" x14ac:dyDescent="0.25">
      <c r="A592" t="s">
        <v>398</v>
      </c>
      <c r="B592" t="s">
        <v>399</v>
      </c>
      <c r="C592" t="s">
        <v>400</v>
      </c>
      <c r="D592" t="s">
        <v>401</v>
      </c>
      <c r="E592" t="s">
        <v>443</v>
      </c>
      <c r="F592">
        <v>17.899999999999999</v>
      </c>
      <c r="G592" t="s">
        <v>12</v>
      </c>
    </row>
    <row r="593" spans="1:7" x14ac:dyDescent="0.25">
      <c r="A593" t="s">
        <v>398</v>
      </c>
      <c r="B593" t="s">
        <v>399</v>
      </c>
      <c r="C593" t="s">
        <v>400</v>
      </c>
      <c r="D593" t="s">
        <v>401</v>
      </c>
      <c r="E593" t="s">
        <v>444</v>
      </c>
      <c r="F593">
        <v>15.5</v>
      </c>
      <c r="G593" t="s">
        <v>12</v>
      </c>
    </row>
    <row r="594" spans="1:7" x14ac:dyDescent="0.25">
      <c r="A594" t="s">
        <v>398</v>
      </c>
      <c r="B594" t="s">
        <v>399</v>
      </c>
      <c r="C594" t="s">
        <v>400</v>
      </c>
      <c r="D594" t="s">
        <v>401</v>
      </c>
      <c r="E594" t="s">
        <v>445</v>
      </c>
      <c r="F594">
        <v>13.3</v>
      </c>
      <c r="G594" t="s">
        <v>12</v>
      </c>
    </row>
    <row r="595" spans="1:7" x14ac:dyDescent="0.25">
      <c r="A595" t="s">
        <v>398</v>
      </c>
      <c r="B595" t="s">
        <v>399</v>
      </c>
      <c r="C595" t="s">
        <v>400</v>
      </c>
      <c r="D595" t="s">
        <v>401</v>
      </c>
      <c r="E595" t="s">
        <v>446</v>
      </c>
      <c r="F595">
        <v>15.7</v>
      </c>
      <c r="G595" t="s">
        <v>12</v>
      </c>
    </row>
    <row r="596" spans="1:7" x14ac:dyDescent="0.25">
      <c r="A596" t="s">
        <v>398</v>
      </c>
      <c r="B596" t="s">
        <v>399</v>
      </c>
      <c r="C596" t="s">
        <v>400</v>
      </c>
      <c r="D596" t="s">
        <v>401</v>
      </c>
      <c r="E596" t="s">
        <v>447</v>
      </c>
      <c r="F596">
        <v>17.2</v>
      </c>
      <c r="G596" t="s">
        <v>12</v>
      </c>
    </row>
    <row r="597" spans="1:7" x14ac:dyDescent="0.25">
      <c r="A597" t="s">
        <v>398</v>
      </c>
      <c r="B597" t="s">
        <v>399</v>
      </c>
      <c r="C597" t="s">
        <v>400</v>
      </c>
      <c r="D597" t="s">
        <v>401</v>
      </c>
      <c r="E597" t="s">
        <v>448</v>
      </c>
      <c r="F597">
        <v>16.399999999999999</v>
      </c>
      <c r="G597" t="s">
        <v>12</v>
      </c>
    </row>
    <row r="598" spans="1:7" x14ac:dyDescent="0.25">
      <c r="A598" t="s">
        <v>398</v>
      </c>
      <c r="B598" t="s">
        <v>399</v>
      </c>
      <c r="C598" t="s">
        <v>400</v>
      </c>
      <c r="D598" t="s">
        <v>401</v>
      </c>
      <c r="E598" t="s">
        <v>449</v>
      </c>
      <c r="F598">
        <v>16.8</v>
      </c>
      <c r="G598" t="s">
        <v>12</v>
      </c>
    </row>
    <row r="599" spans="1:7" x14ac:dyDescent="0.25">
      <c r="A599" t="s">
        <v>398</v>
      </c>
      <c r="B599" t="s">
        <v>399</v>
      </c>
      <c r="C599" t="s">
        <v>400</v>
      </c>
      <c r="D599" t="s">
        <v>401</v>
      </c>
      <c r="E599" t="s">
        <v>450</v>
      </c>
      <c r="F599">
        <v>19.8</v>
      </c>
      <c r="G599" t="s">
        <v>12</v>
      </c>
    </row>
    <row r="600" spans="1:7" x14ac:dyDescent="0.25">
      <c r="A600" t="s">
        <v>398</v>
      </c>
      <c r="B600" t="s">
        <v>399</v>
      </c>
      <c r="C600" t="s">
        <v>400</v>
      </c>
      <c r="D600" t="s">
        <v>401</v>
      </c>
      <c r="E600" t="s">
        <v>451</v>
      </c>
      <c r="F600">
        <v>17.7</v>
      </c>
      <c r="G600" t="s">
        <v>12</v>
      </c>
    </row>
    <row r="601" spans="1:7" x14ac:dyDescent="0.25">
      <c r="A601" t="s">
        <v>398</v>
      </c>
      <c r="B601" t="s">
        <v>399</v>
      </c>
      <c r="C601" t="s">
        <v>400</v>
      </c>
      <c r="D601" t="s">
        <v>401</v>
      </c>
      <c r="E601" t="s">
        <v>452</v>
      </c>
      <c r="F601">
        <v>17</v>
      </c>
      <c r="G601" t="s">
        <v>12</v>
      </c>
    </row>
    <row r="602" spans="1:7" x14ac:dyDescent="0.25">
      <c r="A602" t="s">
        <v>453</v>
      </c>
      <c r="B602" t="s">
        <v>454</v>
      </c>
      <c r="C602" t="s">
        <v>400</v>
      </c>
      <c r="D602" t="s">
        <v>401</v>
      </c>
      <c r="E602" t="s">
        <v>402</v>
      </c>
      <c r="F602">
        <v>33.9</v>
      </c>
      <c r="G602" t="s">
        <v>12</v>
      </c>
    </row>
    <row r="603" spans="1:7" x14ac:dyDescent="0.25">
      <c r="A603" t="s">
        <v>453</v>
      </c>
      <c r="B603" t="s">
        <v>454</v>
      </c>
      <c r="C603" t="s">
        <v>400</v>
      </c>
      <c r="D603" t="s">
        <v>401</v>
      </c>
      <c r="E603" t="s">
        <v>403</v>
      </c>
      <c r="F603">
        <v>27.4</v>
      </c>
      <c r="G603" t="s">
        <v>12</v>
      </c>
    </row>
    <row r="604" spans="1:7" x14ac:dyDescent="0.25">
      <c r="A604" t="s">
        <v>453</v>
      </c>
      <c r="B604" t="s">
        <v>454</v>
      </c>
      <c r="C604" t="s">
        <v>400</v>
      </c>
      <c r="D604" t="s">
        <v>401</v>
      </c>
      <c r="E604" t="s">
        <v>455</v>
      </c>
      <c r="F604">
        <v>25.2</v>
      </c>
      <c r="G604" t="s">
        <v>12</v>
      </c>
    </row>
    <row r="605" spans="1:7" x14ac:dyDescent="0.25">
      <c r="A605" t="s">
        <v>453</v>
      </c>
      <c r="B605" t="s">
        <v>454</v>
      </c>
      <c r="C605" t="s">
        <v>400</v>
      </c>
      <c r="D605" t="s">
        <v>401</v>
      </c>
      <c r="E605" t="s">
        <v>404</v>
      </c>
      <c r="F605">
        <v>24.8</v>
      </c>
      <c r="G605" t="s">
        <v>12</v>
      </c>
    </row>
    <row r="606" spans="1:7" x14ac:dyDescent="0.25">
      <c r="A606" t="s">
        <v>453</v>
      </c>
      <c r="B606" t="s">
        <v>454</v>
      </c>
      <c r="C606" t="s">
        <v>400</v>
      </c>
      <c r="D606" t="s">
        <v>401</v>
      </c>
      <c r="E606" t="s">
        <v>405</v>
      </c>
      <c r="F606">
        <v>27</v>
      </c>
      <c r="G606" t="s">
        <v>12</v>
      </c>
    </row>
    <row r="607" spans="1:7" x14ac:dyDescent="0.25">
      <c r="A607" t="s">
        <v>453</v>
      </c>
      <c r="B607" t="s">
        <v>454</v>
      </c>
      <c r="C607" t="s">
        <v>400</v>
      </c>
      <c r="D607" t="s">
        <v>401</v>
      </c>
      <c r="E607" t="s">
        <v>406</v>
      </c>
      <c r="F607">
        <v>27.1</v>
      </c>
      <c r="G607" t="s">
        <v>12</v>
      </c>
    </row>
    <row r="608" spans="1:7" x14ac:dyDescent="0.25">
      <c r="A608" t="s">
        <v>453</v>
      </c>
      <c r="B608" t="s">
        <v>454</v>
      </c>
      <c r="C608" t="s">
        <v>400</v>
      </c>
      <c r="D608" t="s">
        <v>401</v>
      </c>
      <c r="E608" t="s">
        <v>456</v>
      </c>
      <c r="F608">
        <v>27.1</v>
      </c>
      <c r="G608" t="s">
        <v>12</v>
      </c>
    </row>
    <row r="609" spans="1:7" x14ac:dyDescent="0.25">
      <c r="A609" t="s">
        <v>453</v>
      </c>
      <c r="B609" t="s">
        <v>454</v>
      </c>
      <c r="C609" t="s">
        <v>400</v>
      </c>
      <c r="D609" t="s">
        <v>401</v>
      </c>
      <c r="E609" t="s">
        <v>407</v>
      </c>
      <c r="F609">
        <v>24.1</v>
      </c>
      <c r="G609" t="s">
        <v>12</v>
      </c>
    </row>
    <row r="610" spans="1:7" x14ac:dyDescent="0.25">
      <c r="A610" t="s">
        <v>453</v>
      </c>
      <c r="B610" t="s">
        <v>454</v>
      </c>
      <c r="C610" t="s">
        <v>400</v>
      </c>
      <c r="D610" t="s">
        <v>401</v>
      </c>
      <c r="E610" t="s">
        <v>408</v>
      </c>
      <c r="F610">
        <v>23.6</v>
      </c>
      <c r="G610" t="s">
        <v>12</v>
      </c>
    </row>
    <row r="611" spans="1:7" x14ac:dyDescent="0.25">
      <c r="A611" t="s">
        <v>453</v>
      </c>
      <c r="B611" t="s">
        <v>454</v>
      </c>
      <c r="C611" t="s">
        <v>400</v>
      </c>
      <c r="D611" t="s">
        <v>401</v>
      </c>
      <c r="E611" t="s">
        <v>409</v>
      </c>
      <c r="F611">
        <v>21.7</v>
      </c>
      <c r="G611" t="s">
        <v>12</v>
      </c>
    </row>
    <row r="612" spans="1:7" x14ac:dyDescent="0.25">
      <c r="A612" t="s">
        <v>453</v>
      </c>
      <c r="B612" t="s">
        <v>454</v>
      </c>
      <c r="C612" t="s">
        <v>400</v>
      </c>
      <c r="D612" t="s">
        <v>401</v>
      </c>
      <c r="E612" t="s">
        <v>410</v>
      </c>
      <c r="F612">
        <v>23</v>
      </c>
      <c r="G612" t="s">
        <v>12</v>
      </c>
    </row>
    <row r="613" spans="1:7" x14ac:dyDescent="0.25">
      <c r="A613" t="s">
        <v>453</v>
      </c>
      <c r="B613" t="s">
        <v>454</v>
      </c>
      <c r="C613" t="s">
        <v>400</v>
      </c>
      <c r="D613" t="s">
        <v>401</v>
      </c>
      <c r="E613" t="s">
        <v>457</v>
      </c>
      <c r="F613">
        <v>26.8</v>
      </c>
      <c r="G613" t="s">
        <v>12</v>
      </c>
    </row>
    <row r="614" spans="1:7" x14ac:dyDescent="0.25">
      <c r="A614" t="s">
        <v>453</v>
      </c>
      <c r="B614" t="s">
        <v>454</v>
      </c>
      <c r="C614" t="s">
        <v>400</v>
      </c>
      <c r="D614" t="s">
        <v>401</v>
      </c>
      <c r="E614" t="s">
        <v>458</v>
      </c>
      <c r="F614">
        <v>29.5</v>
      </c>
      <c r="G614" t="s">
        <v>12</v>
      </c>
    </row>
    <row r="615" spans="1:7" x14ac:dyDescent="0.25">
      <c r="A615" t="s">
        <v>453</v>
      </c>
      <c r="B615" t="s">
        <v>454</v>
      </c>
      <c r="C615" t="s">
        <v>400</v>
      </c>
      <c r="D615" t="s">
        <v>401</v>
      </c>
      <c r="E615" t="s">
        <v>459</v>
      </c>
      <c r="F615">
        <v>25</v>
      </c>
      <c r="G615" t="s">
        <v>12</v>
      </c>
    </row>
    <row r="616" spans="1:7" x14ac:dyDescent="0.25">
      <c r="A616" t="s">
        <v>453</v>
      </c>
      <c r="B616" t="s">
        <v>454</v>
      </c>
      <c r="C616" t="s">
        <v>400</v>
      </c>
      <c r="D616" t="s">
        <v>401</v>
      </c>
      <c r="E616" t="s">
        <v>411</v>
      </c>
      <c r="F616">
        <v>24.2</v>
      </c>
      <c r="G616" t="s">
        <v>12</v>
      </c>
    </row>
    <row r="617" spans="1:7" x14ac:dyDescent="0.25">
      <c r="A617" t="s">
        <v>453</v>
      </c>
      <c r="B617" t="s">
        <v>454</v>
      </c>
      <c r="C617" t="s">
        <v>400</v>
      </c>
      <c r="D617" t="s">
        <v>401</v>
      </c>
      <c r="E617" t="s">
        <v>460</v>
      </c>
      <c r="F617">
        <v>27.1</v>
      </c>
      <c r="G617" t="s">
        <v>12</v>
      </c>
    </row>
    <row r="618" spans="1:7" x14ac:dyDescent="0.25">
      <c r="A618" t="s">
        <v>453</v>
      </c>
      <c r="B618" t="s">
        <v>454</v>
      </c>
      <c r="C618" t="s">
        <v>400</v>
      </c>
      <c r="D618" t="s">
        <v>401</v>
      </c>
      <c r="E618" t="s">
        <v>412</v>
      </c>
      <c r="F618">
        <v>27.9</v>
      </c>
      <c r="G618" t="s">
        <v>12</v>
      </c>
    </row>
    <row r="619" spans="1:7" x14ac:dyDescent="0.25">
      <c r="A619" t="s">
        <v>453</v>
      </c>
      <c r="B619" t="s">
        <v>454</v>
      </c>
      <c r="C619" t="s">
        <v>400</v>
      </c>
      <c r="D619" t="s">
        <v>401</v>
      </c>
      <c r="E619" t="s">
        <v>413</v>
      </c>
      <c r="F619">
        <v>28.8</v>
      </c>
      <c r="G619" t="s">
        <v>12</v>
      </c>
    </row>
    <row r="620" spans="1:7" x14ac:dyDescent="0.25">
      <c r="A620" t="s">
        <v>453</v>
      </c>
      <c r="B620" t="s">
        <v>454</v>
      </c>
      <c r="C620" t="s">
        <v>400</v>
      </c>
      <c r="D620" t="s">
        <v>401</v>
      </c>
      <c r="E620" t="s">
        <v>461</v>
      </c>
      <c r="F620">
        <v>29.4</v>
      </c>
      <c r="G620" t="s">
        <v>12</v>
      </c>
    </row>
    <row r="621" spans="1:7" x14ac:dyDescent="0.25">
      <c r="A621" t="s">
        <v>453</v>
      </c>
      <c r="B621" t="s">
        <v>454</v>
      </c>
      <c r="C621" t="s">
        <v>400</v>
      </c>
      <c r="D621" t="s">
        <v>401</v>
      </c>
      <c r="E621" t="s">
        <v>462</v>
      </c>
      <c r="F621">
        <v>27.8</v>
      </c>
      <c r="G621" t="s">
        <v>12</v>
      </c>
    </row>
    <row r="622" spans="1:7" x14ac:dyDescent="0.25">
      <c r="A622" t="s">
        <v>453</v>
      </c>
      <c r="B622" t="s">
        <v>454</v>
      </c>
      <c r="C622" t="s">
        <v>400</v>
      </c>
      <c r="D622" t="s">
        <v>401</v>
      </c>
      <c r="E622" t="s">
        <v>414</v>
      </c>
      <c r="F622">
        <v>27.3</v>
      </c>
      <c r="G622" t="s">
        <v>12</v>
      </c>
    </row>
    <row r="623" spans="1:7" x14ac:dyDescent="0.25">
      <c r="A623" t="s">
        <v>453</v>
      </c>
      <c r="B623" t="s">
        <v>454</v>
      </c>
      <c r="C623" t="s">
        <v>400</v>
      </c>
      <c r="D623" t="s">
        <v>401</v>
      </c>
      <c r="E623" t="s">
        <v>463</v>
      </c>
      <c r="F623">
        <v>15.4</v>
      </c>
      <c r="G623" t="s">
        <v>12</v>
      </c>
    </row>
    <row r="624" spans="1:7" x14ac:dyDescent="0.25">
      <c r="A624" t="s">
        <v>453</v>
      </c>
      <c r="B624" t="s">
        <v>454</v>
      </c>
      <c r="C624" t="s">
        <v>400</v>
      </c>
      <c r="D624" t="s">
        <v>401</v>
      </c>
      <c r="E624" t="s">
        <v>415</v>
      </c>
      <c r="F624">
        <v>27.3</v>
      </c>
      <c r="G624" t="s">
        <v>12</v>
      </c>
    </row>
    <row r="625" spans="1:7" x14ac:dyDescent="0.25">
      <c r="A625" t="s">
        <v>453</v>
      </c>
      <c r="B625" t="s">
        <v>454</v>
      </c>
      <c r="C625" t="s">
        <v>400</v>
      </c>
      <c r="D625" t="s">
        <v>401</v>
      </c>
      <c r="E625" t="s">
        <v>464</v>
      </c>
      <c r="F625">
        <v>23.8</v>
      </c>
      <c r="G625" t="s">
        <v>12</v>
      </c>
    </row>
    <row r="626" spans="1:7" x14ac:dyDescent="0.25">
      <c r="A626" t="s">
        <v>453</v>
      </c>
      <c r="B626" t="s">
        <v>454</v>
      </c>
      <c r="C626" t="s">
        <v>400</v>
      </c>
      <c r="D626" t="s">
        <v>401</v>
      </c>
      <c r="E626" t="s">
        <v>416</v>
      </c>
      <c r="F626">
        <v>25.1</v>
      </c>
      <c r="G626" t="s">
        <v>12</v>
      </c>
    </row>
    <row r="627" spans="1:7" x14ac:dyDescent="0.25">
      <c r="A627" t="s">
        <v>453</v>
      </c>
      <c r="B627" t="s">
        <v>454</v>
      </c>
      <c r="C627" t="s">
        <v>400</v>
      </c>
      <c r="D627" t="s">
        <v>401</v>
      </c>
      <c r="E627" t="s">
        <v>465</v>
      </c>
      <c r="F627">
        <v>26.9</v>
      </c>
      <c r="G627" t="s">
        <v>12</v>
      </c>
    </row>
    <row r="628" spans="1:7" x14ac:dyDescent="0.25">
      <c r="A628" t="s">
        <v>453</v>
      </c>
      <c r="B628" t="s">
        <v>454</v>
      </c>
      <c r="C628" t="s">
        <v>400</v>
      </c>
      <c r="D628" t="s">
        <v>401</v>
      </c>
      <c r="E628" t="s">
        <v>417</v>
      </c>
      <c r="F628">
        <v>28.7</v>
      </c>
      <c r="G628" t="s">
        <v>12</v>
      </c>
    </row>
    <row r="629" spans="1:7" x14ac:dyDescent="0.25">
      <c r="A629" t="s">
        <v>453</v>
      </c>
      <c r="B629" t="s">
        <v>454</v>
      </c>
      <c r="C629" t="s">
        <v>400</v>
      </c>
      <c r="D629" t="s">
        <v>401</v>
      </c>
      <c r="E629" t="s">
        <v>466</v>
      </c>
      <c r="F629">
        <v>30.2</v>
      </c>
      <c r="G629" t="s">
        <v>12</v>
      </c>
    </row>
    <row r="630" spans="1:7" x14ac:dyDescent="0.25">
      <c r="A630" t="s">
        <v>453</v>
      </c>
      <c r="B630" t="s">
        <v>454</v>
      </c>
      <c r="C630" t="s">
        <v>400</v>
      </c>
      <c r="D630" t="s">
        <v>401</v>
      </c>
      <c r="E630" t="s">
        <v>418</v>
      </c>
      <c r="F630">
        <v>30.9</v>
      </c>
      <c r="G630" t="s">
        <v>12</v>
      </c>
    </row>
    <row r="631" spans="1:7" x14ac:dyDescent="0.25">
      <c r="A631" t="s">
        <v>453</v>
      </c>
      <c r="B631" t="s">
        <v>454</v>
      </c>
      <c r="C631" t="s">
        <v>400</v>
      </c>
      <c r="D631" t="s">
        <v>401</v>
      </c>
      <c r="E631" t="s">
        <v>467</v>
      </c>
      <c r="F631">
        <v>30.4</v>
      </c>
      <c r="G631" t="s">
        <v>12</v>
      </c>
    </row>
    <row r="632" spans="1:7" x14ac:dyDescent="0.25">
      <c r="A632" t="s">
        <v>453</v>
      </c>
      <c r="B632" t="s">
        <v>454</v>
      </c>
      <c r="C632" t="s">
        <v>400</v>
      </c>
      <c r="D632" t="s">
        <v>401</v>
      </c>
      <c r="E632" t="s">
        <v>468</v>
      </c>
      <c r="F632">
        <v>29.4</v>
      </c>
      <c r="G632" t="s">
        <v>12</v>
      </c>
    </row>
    <row r="633" spans="1:7" x14ac:dyDescent="0.25">
      <c r="A633" t="s">
        <v>453</v>
      </c>
      <c r="B633" t="s">
        <v>454</v>
      </c>
      <c r="C633" t="s">
        <v>400</v>
      </c>
      <c r="D633" t="s">
        <v>401</v>
      </c>
      <c r="E633" t="s">
        <v>420</v>
      </c>
      <c r="F633">
        <v>25.2</v>
      </c>
      <c r="G633" t="s">
        <v>12</v>
      </c>
    </row>
    <row r="634" spans="1:7" x14ac:dyDescent="0.25">
      <c r="A634" t="s">
        <v>453</v>
      </c>
      <c r="B634" t="s">
        <v>454</v>
      </c>
      <c r="C634" t="s">
        <v>400</v>
      </c>
      <c r="D634" t="s">
        <v>401</v>
      </c>
      <c r="E634" t="s">
        <v>469</v>
      </c>
      <c r="F634">
        <v>24.1</v>
      </c>
      <c r="G634" t="s">
        <v>12</v>
      </c>
    </row>
    <row r="635" spans="1:7" x14ac:dyDescent="0.25">
      <c r="A635" t="s">
        <v>453</v>
      </c>
      <c r="B635" t="s">
        <v>454</v>
      </c>
      <c r="C635" t="s">
        <v>400</v>
      </c>
      <c r="D635" t="s">
        <v>401</v>
      </c>
      <c r="E635" t="s">
        <v>470</v>
      </c>
      <c r="F635">
        <v>23.2</v>
      </c>
      <c r="G635" t="s">
        <v>12</v>
      </c>
    </row>
    <row r="636" spans="1:7" x14ac:dyDescent="0.25">
      <c r="A636" t="s">
        <v>453</v>
      </c>
      <c r="B636" t="s">
        <v>454</v>
      </c>
      <c r="C636" t="s">
        <v>400</v>
      </c>
      <c r="D636" t="s">
        <v>401</v>
      </c>
      <c r="E636" t="s">
        <v>421</v>
      </c>
      <c r="F636">
        <v>23.9</v>
      </c>
      <c r="G636" t="s">
        <v>12</v>
      </c>
    </row>
    <row r="637" spans="1:7" x14ac:dyDescent="0.25">
      <c r="A637" t="s">
        <v>453</v>
      </c>
      <c r="B637" t="s">
        <v>454</v>
      </c>
      <c r="C637" t="s">
        <v>400</v>
      </c>
      <c r="D637" t="s">
        <v>401</v>
      </c>
      <c r="E637" t="s">
        <v>422</v>
      </c>
      <c r="F637">
        <v>23.1</v>
      </c>
      <c r="G637" t="s">
        <v>12</v>
      </c>
    </row>
    <row r="638" spans="1:7" x14ac:dyDescent="0.25">
      <c r="A638" t="s">
        <v>453</v>
      </c>
      <c r="B638" t="s">
        <v>454</v>
      </c>
      <c r="C638" t="s">
        <v>400</v>
      </c>
      <c r="D638" t="s">
        <v>401</v>
      </c>
      <c r="E638" t="s">
        <v>471</v>
      </c>
      <c r="F638">
        <v>24.3</v>
      </c>
      <c r="G638" t="s">
        <v>12</v>
      </c>
    </row>
    <row r="639" spans="1:7" x14ac:dyDescent="0.25">
      <c r="A639" t="s">
        <v>453</v>
      </c>
      <c r="B639" t="s">
        <v>454</v>
      </c>
      <c r="C639" t="s">
        <v>400</v>
      </c>
      <c r="D639" t="s">
        <v>401</v>
      </c>
      <c r="E639" t="s">
        <v>423</v>
      </c>
      <c r="F639">
        <v>27.2</v>
      </c>
      <c r="G639" t="s">
        <v>12</v>
      </c>
    </row>
    <row r="640" spans="1:7" x14ac:dyDescent="0.25">
      <c r="A640" t="s">
        <v>453</v>
      </c>
      <c r="B640" t="s">
        <v>454</v>
      </c>
      <c r="C640" t="s">
        <v>400</v>
      </c>
      <c r="D640" t="s">
        <v>401</v>
      </c>
      <c r="E640" t="s">
        <v>472</v>
      </c>
      <c r="F640">
        <v>27.9</v>
      </c>
      <c r="G640" t="s">
        <v>12</v>
      </c>
    </row>
    <row r="641" spans="1:7" x14ac:dyDescent="0.25">
      <c r="A641" t="s">
        <v>453</v>
      </c>
      <c r="B641" t="s">
        <v>454</v>
      </c>
      <c r="C641" t="s">
        <v>400</v>
      </c>
      <c r="D641" t="s">
        <v>401</v>
      </c>
      <c r="E641" t="s">
        <v>424</v>
      </c>
      <c r="F641">
        <v>29.8</v>
      </c>
      <c r="G641" t="s">
        <v>12</v>
      </c>
    </row>
    <row r="642" spans="1:7" x14ac:dyDescent="0.25">
      <c r="A642" t="s">
        <v>453</v>
      </c>
      <c r="B642" t="s">
        <v>454</v>
      </c>
      <c r="C642" t="s">
        <v>400</v>
      </c>
      <c r="D642" t="s">
        <v>401</v>
      </c>
      <c r="E642" t="s">
        <v>473</v>
      </c>
      <c r="F642">
        <v>26.2</v>
      </c>
      <c r="G642" t="s">
        <v>12</v>
      </c>
    </row>
    <row r="643" spans="1:7" x14ac:dyDescent="0.25">
      <c r="A643" t="s">
        <v>453</v>
      </c>
      <c r="B643" t="s">
        <v>454</v>
      </c>
      <c r="C643" t="s">
        <v>400</v>
      </c>
      <c r="D643" t="s">
        <v>401</v>
      </c>
      <c r="E643" t="s">
        <v>425</v>
      </c>
      <c r="F643">
        <v>24.6</v>
      </c>
      <c r="G643" t="s">
        <v>12</v>
      </c>
    </row>
    <row r="644" spans="1:7" x14ac:dyDescent="0.25">
      <c r="A644" t="s">
        <v>453</v>
      </c>
      <c r="B644" t="s">
        <v>454</v>
      </c>
      <c r="C644" t="s">
        <v>400</v>
      </c>
      <c r="D644" t="s">
        <v>401</v>
      </c>
      <c r="E644" t="s">
        <v>474</v>
      </c>
      <c r="F644">
        <v>22.4</v>
      </c>
      <c r="G644" t="s">
        <v>12</v>
      </c>
    </row>
    <row r="645" spans="1:7" x14ac:dyDescent="0.25">
      <c r="A645" t="s">
        <v>453</v>
      </c>
      <c r="B645" t="s">
        <v>454</v>
      </c>
      <c r="C645" t="s">
        <v>400</v>
      </c>
      <c r="D645" t="s">
        <v>401</v>
      </c>
      <c r="E645" t="s">
        <v>475</v>
      </c>
      <c r="F645">
        <v>21.4</v>
      </c>
      <c r="G645" t="s">
        <v>12</v>
      </c>
    </row>
    <row r="646" spans="1:7" x14ac:dyDescent="0.25">
      <c r="A646" t="s">
        <v>453</v>
      </c>
      <c r="B646" t="s">
        <v>454</v>
      </c>
      <c r="C646" t="s">
        <v>400</v>
      </c>
      <c r="D646" t="s">
        <v>401</v>
      </c>
      <c r="E646" t="s">
        <v>476</v>
      </c>
      <c r="F646">
        <v>24.4</v>
      </c>
      <c r="G646" t="s">
        <v>12</v>
      </c>
    </row>
    <row r="647" spans="1:7" x14ac:dyDescent="0.25">
      <c r="A647" t="s">
        <v>453</v>
      </c>
      <c r="B647" t="s">
        <v>454</v>
      </c>
      <c r="C647" t="s">
        <v>400</v>
      </c>
      <c r="D647" t="s">
        <v>401</v>
      </c>
      <c r="E647" t="s">
        <v>426</v>
      </c>
      <c r="F647">
        <v>24.1</v>
      </c>
      <c r="G647" t="s">
        <v>12</v>
      </c>
    </row>
    <row r="648" spans="1:7" x14ac:dyDescent="0.25">
      <c r="A648" t="s">
        <v>453</v>
      </c>
      <c r="B648" t="s">
        <v>454</v>
      </c>
      <c r="C648" t="s">
        <v>400</v>
      </c>
      <c r="D648" t="s">
        <v>401</v>
      </c>
      <c r="E648" t="s">
        <v>427</v>
      </c>
      <c r="F648">
        <v>23.2</v>
      </c>
      <c r="G648" t="s">
        <v>12</v>
      </c>
    </row>
    <row r="649" spans="1:7" x14ac:dyDescent="0.25">
      <c r="A649" t="s">
        <v>453</v>
      </c>
      <c r="B649" t="s">
        <v>454</v>
      </c>
      <c r="C649" t="s">
        <v>400</v>
      </c>
      <c r="D649" t="s">
        <v>401</v>
      </c>
      <c r="E649" t="s">
        <v>477</v>
      </c>
      <c r="F649">
        <v>25.4</v>
      </c>
      <c r="G649" t="s">
        <v>12</v>
      </c>
    </row>
    <row r="650" spans="1:7" x14ac:dyDescent="0.25">
      <c r="A650" t="s">
        <v>453</v>
      </c>
      <c r="B650" t="s">
        <v>454</v>
      </c>
      <c r="C650" t="s">
        <v>400</v>
      </c>
      <c r="D650" t="s">
        <v>401</v>
      </c>
      <c r="E650" t="s">
        <v>478</v>
      </c>
      <c r="F650">
        <v>26.9</v>
      </c>
      <c r="G650" t="s">
        <v>12</v>
      </c>
    </row>
    <row r="651" spans="1:7" x14ac:dyDescent="0.25">
      <c r="A651" t="s">
        <v>453</v>
      </c>
      <c r="B651" t="s">
        <v>454</v>
      </c>
      <c r="C651" t="s">
        <v>400</v>
      </c>
      <c r="D651" t="s">
        <v>401</v>
      </c>
      <c r="E651" t="s">
        <v>479</v>
      </c>
      <c r="F651">
        <v>5.7</v>
      </c>
      <c r="G651" t="s">
        <v>12</v>
      </c>
    </row>
    <row r="652" spans="1:7" x14ac:dyDescent="0.25">
      <c r="A652" t="s">
        <v>453</v>
      </c>
      <c r="B652" t="s">
        <v>454</v>
      </c>
      <c r="C652" t="s">
        <v>400</v>
      </c>
      <c r="D652" t="s">
        <v>401</v>
      </c>
      <c r="E652" t="s">
        <v>428</v>
      </c>
      <c r="F652">
        <v>27.3</v>
      </c>
      <c r="G652" t="s">
        <v>12</v>
      </c>
    </row>
    <row r="653" spans="1:7" x14ac:dyDescent="0.25">
      <c r="A653" t="s">
        <v>453</v>
      </c>
      <c r="B653" t="s">
        <v>454</v>
      </c>
      <c r="C653" t="s">
        <v>400</v>
      </c>
      <c r="D653" t="s">
        <v>401</v>
      </c>
      <c r="E653" t="s">
        <v>480</v>
      </c>
      <c r="F653">
        <v>28.3</v>
      </c>
      <c r="G653" t="s">
        <v>12</v>
      </c>
    </row>
    <row r="654" spans="1:7" x14ac:dyDescent="0.25">
      <c r="A654" t="s">
        <v>453</v>
      </c>
      <c r="B654" t="s">
        <v>454</v>
      </c>
      <c r="C654" t="s">
        <v>400</v>
      </c>
      <c r="D654" t="s">
        <v>401</v>
      </c>
      <c r="E654" t="s">
        <v>481</v>
      </c>
      <c r="F654">
        <v>32.4</v>
      </c>
      <c r="G654" t="s">
        <v>12</v>
      </c>
    </row>
    <row r="655" spans="1:7" x14ac:dyDescent="0.25">
      <c r="A655" t="s">
        <v>453</v>
      </c>
      <c r="B655" t="s">
        <v>454</v>
      </c>
      <c r="C655" t="s">
        <v>400</v>
      </c>
      <c r="D655" t="s">
        <v>401</v>
      </c>
      <c r="E655" t="s">
        <v>482</v>
      </c>
      <c r="F655">
        <v>28.3</v>
      </c>
      <c r="G655" t="s">
        <v>12</v>
      </c>
    </row>
    <row r="656" spans="1:7" x14ac:dyDescent="0.25">
      <c r="A656" t="s">
        <v>453</v>
      </c>
      <c r="B656" t="s">
        <v>454</v>
      </c>
      <c r="C656" t="s">
        <v>400</v>
      </c>
      <c r="D656" t="s">
        <v>401</v>
      </c>
      <c r="E656" t="s">
        <v>483</v>
      </c>
      <c r="F656">
        <v>25.6</v>
      </c>
      <c r="G656" t="s">
        <v>12</v>
      </c>
    </row>
    <row r="657" spans="1:7" x14ac:dyDescent="0.25">
      <c r="A657" t="s">
        <v>453</v>
      </c>
      <c r="B657" t="s">
        <v>454</v>
      </c>
      <c r="C657" t="s">
        <v>400</v>
      </c>
      <c r="D657" t="s">
        <v>401</v>
      </c>
      <c r="E657" t="s">
        <v>484</v>
      </c>
      <c r="F657">
        <v>23.5</v>
      </c>
      <c r="G657" t="s">
        <v>12</v>
      </c>
    </row>
    <row r="658" spans="1:7" x14ac:dyDescent="0.25">
      <c r="A658" t="s">
        <v>453</v>
      </c>
      <c r="B658" t="s">
        <v>454</v>
      </c>
      <c r="C658" t="s">
        <v>400</v>
      </c>
      <c r="D658" t="s">
        <v>401</v>
      </c>
      <c r="E658" t="s">
        <v>485</v>
      </c>
      <c r="F658">
        <v>28.9</v>
      </c>
      <c r="G658" t="s">
        <v>12</v>
      </c>
    </row>
    <row r="659" spans="1:7" x14ac:dyDescent="0.25">
      <c r="A659" t="s">
        <v>453</v>
      </c>
      <c r="B659" t="s">
        <v>454</v>
      </c>
      <c r="C659" t="s">
        <v>400</v>
      </c>
      <c r="D659" t="s">
        <v>401</v>
      </c>
      <c r="E659" t="s">
        <v>486</v>
      </c>
      <c r="F659">
        <v>31.3</v>
      </c>
      <c r="G659" t="s">
        <v>12</v>
      </c>
    </row>
    <row r="660" spans="1:7" x14ac:dyDescent="0.25">
      <c r="A660" t="s">
        <v>453</v>
      </c>
      <c r="B660" t="s">
        <v>454</v>
      </c>
      <c r="C660" t="s">
        <v>400</v>
      </c>
      <c r="D660" t="s">
        <v>401</v>
      </c>
      <c r="E660" t="s">
        <v>487</v>
      </c>
      <c r="F660">
        <v>32</v>
      </c>
      <c r="G660" t="s">
        <v>12</v>
      </c>
    </row>
    <row r="661" spans="1:7" x14ac:dyDescent="0.25">
      <c r="A661" t="s">
        <v>453</v>
      </c>
      <c r="B661" t="s">
        <v>454</v>
      </c>
      <c r="C661" t="s">
        <v>400</v>
      </c>
      <c r="D661" t="s">
        <v>401</v>
      </c>
      <c r="E661" t="s">
        <v>488</v>
      </c>
      <c r="F661">
        <v>29.2</v>
      </c>
      <c r="G661" t="s">
        <v>12</v>
      </c>
    </row>
    <row r="662" spans="1:7" x14ac:dyDescent="0.25">
      <c r="A662" t="s">
        <v>453</v>
      </c>
      <c r="B662" t="s">
        <v>454</v>
      </c>
      <c r="C662" t="s">
        <v>400</v>
      </c>
      <c r="D662" t="s">
        <v>401</v>
      </c>
      <c r="E662" t="s">
        <v>489</v>
      </c>
      <c r="F662">
        <v>27.7</v>
      </c>
      <c r="G662" t="s">
        <v>12</v>
      </c>
    </row>
    <row r="663" spans="1:7" x14ac:dyDescent="0.25">
      <c r="A663" t="s">
        <v>453</v>
      </c>
      <c r="B663" t="s">
        <v>454</v>
      </c>
      <c r="C663" t="s">
        <v>400</v>
      </c>
      <c r="D663" t="s">
        <v>401</v>
      </c>
      <c r="E663" t="s">
        <v>490</v>
      </c>
      <c r="F663">
        <v>27.8</v>
      </c>
      <c r="G663" t="s">
        <v>12</v>
      </c>
    </row>
    <row r="664" spans="1:7" x14ac:dyDescent="0.25">
      <c r="A664" t="s">
        <v>453</v>
      </c>
      <c r="B664" t="s">
        <v>454</v>
      </c>
      <c r="C664" t="s">
        <v>400</v>
      </c>
      <c r="D664" t="s">
        <v>401</v>
      </c>
      <c r="E664" t="s">
        <v>434</v>
      </c>
      <c r="F664">
        <v>31</v>
      </c>
      <c r="G664" t="s">
        <v>12</v>
      </c>
    </row>
    <row r="665" spans="1:7" x14ac:dyDescent="0.25">
      <c r="A665" t="s">
        <v>453</v>
      </c>
      <c r="B665" t="s">
        <v>454</v>
      </c>
      <c r="C665" t="s">
        <v>400</v>
      </c>
      <c r="D665" t="s">
        <v>401</v>
      </c>
      <c r="E665" t="s">
        <v>491</v>
      </c>
      <c r="F665">
        <v>32.6</v>
      </c>
      <c r="G665" t="s">
        <v>12</v>
      </c>
    </row>
    <row r="666" spans="1:7" x14ac:dyDescent="0.25">
      <c r="A666" t="s">
        <v>453</v>
      </c>
      <c r="B666" t="s">
        <v>454</v>
      </c>
      <c r="C666" t="s">
        <v>400</v>
      </c>
      <c r="D666" t="s">
        <v>401</v>
      </c>
      <c r="E666" t="s">
        <v>492</v>
      </c>
      <c r="F666">
        <v>27</v>
      </c>
      <c r="G666" t="s">
        <v>12</v>
      </c>
    </row>
    <row r="667" spans="1:7" x14ac:dyDescent="0.25">
      <c r="A667" t="s">
        <v>453</v>
      </c>
      <c r="B667" t="s">
        <v>454</v>
      </c>
      <c r="C667" t="s">
        <v>400</v>
      </c>
      <c r="D667" t="s">
        <v>401</v>
      </c>
      <c r="E667" t="s">
        <v>493</v>
      </c>
      <c r="F667">
        <v>31</v>
      </c>
      <c r="G667" t="s">
        <v>12</v>
      </c>
    </row>
    <row r="668" spans="1:7" x14ac:dyDescent="0.25">
      <c r="A668" t="s">
        <v>453</v>
      </c>
      <c r="B668" t="s">
        <v>454</v>
      </c>
      <c r="C668" t="s">
        <v>400</v>
      </c>
      <c r="D668" t="s">
        <v>401</v>
      </c>
      <c r="E668" t="s">
        <v>494</v>
      </c>
      <c r="F668">
        <v>29</v>
      </c>
      <c r="G668" t="s">
        <v>12</v>
      </c>
    </row>
    <row r="669" spans="1:7" x14ac:dyDescent="0.25">
      <c r="A669" t="s">
        <v>453</v>
      </c>
      <c r="B669" t="s">
        <v>454</v>
      </c>
      <c r="C669" t="s">
        <v>400</v>
      </c>
      <c r="D669" t="s">
        <v>401</v>
      </c>
      <c r="E669" t="s">
        <v>495</v>
      </c>
      <c r="F669">
        <v>25</v>
      </c>
      <c r="G669" t="s">
        <v>12</v>
      </c>
    </row>
    <row r="670" spans="1:7" x14ac:dyDescent="0.25">
      <c r="A670" t="s">
        <v>453</v>
      </c>
      <c r="B670" t="s">
        <v>454</v>
      </c>
      <c r="C670" t="s">
        <v>400</v>
      </c>
      <c r="D670" t="s">
        <v>401</v>
      </c>
      <c r="E670" t="s">
        <v>496</v>
      </c>
      <c r="F670">
        <v>29</v>
      </c>
      <c r="G670" t="s">
        <v>12</v>
      </c>
    </row>
    <row r="671" spans="1:7" x14ac:dyDescent="0.25">
      <c r="A671" t="s">
        <v>453</v>
      </c>
      <c r="B671" t="s">
        <v>454</v>
      </c>
      <c r="C671" t="s">
        <v>400</v>
      </c>
      <c r="D671" t="s">
        <v>401</v>
      </c>
      <c r="E671" t="s">
        <v>497</v>
      </c>
      <c r="F671">
        <v>33.9</v>
      </c>
      <c r="G671" t="s">
        <v>12</v>
      </c>
    </row>
    <row r="672" spans="1:7" x14ac:dyDescent="0.25">
      <c r="A672" t="s">
        <v>453</v>
      </c>
      <c r="B672" t="s">
        <v>454</v>
      </c>
      <c r="C672" t="s">
        <v>400</v>
      </c>
      <c r="D672" t="s">
        <v>401</v>
      </c>
      <c r="E672" t="s">
        <v>498</v>
      </c>
      <c r="F672">
        <v>31.8</v>
      </c>
      <c r="G672" t="s">
        <v>12</v>
      </c>
    </row>
    <row r="673" spans="1:7" x14ac:dyDescent="0.25">
      <c r="A673" t="s">
        <v>453</v>
      </c>
      <c r="B673" t="s">
        <v>454</v>
      </c>
      <c r="C673" t="s">
        <v>400</v>
      </c>
      <c r="D673" t="s">
        <v>401</v>
      </c>
      <c r="E673" t="s">
        <v>499</v>
      </c>
      <c r="F673">
        <v>26.2</v>
      </c>
      <c r="G673" t="s">
        <v>12</v>
      </c>
    </row>
    <row r="674" spans="1:7" x14ac:dyDescent="0.25">
      <c r="A674" t="s">
        <v>453</v>
      </c>
      <c r="B674" t="s">
        <v>454</v>
      </c>
      <c r="C674" t="s">
        <v>400</v>
      </c>
      <c r="D674" t="s">
        <v>401</v>
      </c>
      <c r="E674" t="s">
        <v>500</v>
      </c>
      <c r="F674">
        <v>27.5</v>
      </c>
      <c r="G674" t="s">
        <v>12</v>
      </c>
    </row>
    <row r="675" spans="1:7" x14ac:dyDescent="0.25">
      <c r="A675" t="s">
        <v>453</v>
      </c>
      <c r="B675" t="s">
        <v>454</v>
      </c>
      <c r="C675" t="s">
        <v>400</v>
      </c>
      <c r="D675" t="s">
        <v>401</v>
      </c>
      <c r="E675" t="s">
        <v>501</v>
      </c>
      <c r="F675">
        <v>29.8</v>
      </c>
      <c r="G675" t="s">
        <v>12</v>
      </c>
    </row>
    <row r="676" spans="1:7" x14ac:dyDescent="0.25">
      <c r="A676" t="s">
        <v>502</v>
      </c>
      <c r="B676" t="s">
        <v>503</v>
      </c>
      <c r="C676" t="s">
        <v>400</v>
      </c>
      <c r="D676" t="s">
        <v>401</v>
      </c>
      <c r="E676" t="s">
        <v>402</v>
      </c>
      <c r="F676">
        <v>33.799999999999997</v>
      </c>
      <c r="G676" t="s">
        <v>12</v>
      </c>
    </row>
    <row r="677" spans="1:7" x14ac:dyDescent="0.25">
      <c r="A677" t="s">
        <v>502</v>
      </c>
      <c r="B677" t="s">
        <v>503</v>
      </c>
      <c r="C677" t="s">
        <v>400</v>
      </c>
      <c r="D677" t="s">
        <v>401</v>
      </c>
      <c r="E677" t="s">
        <v>403</v>
      </c>
      <c r="F677">
        <v>28.4</v>
      </c>
      <c r="G677" t="s">
        <v>12</v>
      </c>
    </row>
    <row r="678" spans="1:7" x14ac:dyDescent="0.25">
      <c r="A678" t="s">
        <v>502</v>
      </c>
      <c r="B678" t="s">
        <v>503</v>
      </c>
      <c r="C678" t="s">
        <v>400</v>
      </c>
      <c r="D678" t="s">
        <v>401</v>
      </c>
      <c r="E678" t="s">
        <v>404</v>
      </c>
      <c r="F678">
        <v>25.2</v>
      </c>
      <c r="G678" t="s">
        <v>12</v>
      </c>
    </row>
    <row r="679" spans="1:7" x14ac:dyDescent="0.25">
      <c r="A679" t="s">
        <v>502</v>
      </c>
      <c r="B679" t="s">
        <v>503</v>
      </c>
      <c r="C679" t="s">
        <v>400</v>
      </c>
      <c r="D679" t="s">
        <v>401</v>
      </c>
      <c r="E679" t="s">
        <v>405</v>
      </c>
      <c r="F679">
        <v>21.1</v>
      </c>
      <c r="G679" t="s">
        <v>12</v>
      </c>
    </row>
    <row r="680" spans="1:7" x14ac:dyDescent="0.25">
      <c r="A680" t="s">
        <v>502</v>
      </c>
      <c r="B680" t="s">
        <v>503</v>
      </c>
      <c r="C680" t="s">
        <v>400</v>
      </c>
      <c r="D680" t="s">
        <v>401</v>
      </c>
      <c r="E680" t="s">
        <v>406</v>
      </c>
      <c r="F680">
        <v>29.6</v>
      </c>
      <c r="G680" t="s">
        <v>12</v>
      </c>
    </row>
    <row r="681" spans="1:7" x14ac:dyDescent="0.25">
      <c r="A681" t="s">
        <v>502</v>
      </c>
      <c r="B681" t="s">
        <v>503</v>
      </c>
      <c r="C681" t="s">
        <v>400</v>
      </c>
      <c r="D681" t="s">
        <v>401</v>
      </c>
      <c r="E681" t="s">
        <v>407</v>
      </c>
      <c r="F681">
        <v>27.7</v>
      </c>
      <c r="G681" t="s">
        <v>12</v>
      </c>
    </row>
    <row r="682" spans="1:7" x14ac:dyDescent="0.25">
      <c r="A682" t="s">
        <v>502</v>
      </c>
      <c r="B682" t="s">
        <v>503</v>
      </c>
      <c r="C682" t="s">
        <v>400</v>
      </c>
      <c r="D682" t="s">
        <v>401</v>
      </c>
      <c r="E682" t="s">
        <v>409</v>
      </c>
      <c r="F682">
        <v>25</v>
      </c>
      <c r="G682" t="s">
        <v>12</v>
      </c>
    </row>
    <row r="683" spans="1:7" x14ac:dyDescent="0.25">
      <c r="A683" t="s">
        <v>502</v>
      </c>
      <c r="B683" t="s">
        <v>503</v>
      </c>
      <c r="C683" t="s">
        <v>400</v>
      </c>
      <c r="D683" t="s">
        <v>401</v>
      </c>
      <c r="E683" t="s">
        <v>504</v>
      </c>
      <c r="F683">
        <v>26</v>
      </c>
      <c r="G683" t="s">
        <v>12</v>
      </c>
    </row>
    <row r="684" spans="1:7" x14ac:dyDescent="0.25">
      <c r="A684" t="s">
        <v>502</v>
      </c>
      <c r="B684" t="s">
        <v>503</v>
      </c>
      <c r="C684" t="s">
        <v>400</v>
      </c>
      <c r="D684" t="s">
        <v>401</v>
      </c>
      <c r="E684" t="s">
        <v>457</v>
      </c>
      <c r="F684">
        <v>26.8</v>
      </c>
      <c r="G684" t="s">
        <v>12</v>
      </c>
    </row>
    <row r="685" spans="1:7" x14ac:dyDescent="0.25">
      <c r="A685" t="s">
        <v>502</v>
      </c>
      <c r="B685" t="s">
        <v>503</v>
      </c>
      <c r="C685" t="s">
        <v>400</v>
      </c>
      <c r="D685" t="s">
        <v>401</v>
      </c>
      <c r="E685" t="s">
        <v>458</v>
      </c>
      <c r="F685">
        <v>29.2</v>
      </c>
      <c r="G685" t="s">
        <v>12</v>
      </c>
    </row>
    <row r="686" spans="1:7" x14ac:dyDescent="0.25">
      <c r="A686" t="s">
        <v>502</v>
      </c>
      <c r="B686" t="s">
        <v>503</v>
      </c>
      <c r="C686" t="s">
        <v>400</v>
      </c>
      <c r="D686" t="s">
        <v>401</v>
      </c>
      <c r="E686" t="s">
        <v>411</v>
      </c>
      <c r="F686">
        <v>27</v>
      </c>
      <c r="G686" t="s">
        <v>12</v>
      </c>
    </row>
    <row r="687" spans="1:7" x14ac:dyDescent="0.25">
      <c r="A687" t="s">
        <v>502</v>
      </c>
      <c r="B687" t="s">
        <v>503</v>
      </c>
      <c r="C687" t="s">
        <v>400</v>
      </c>
      <c r="D687" t="s">
        <v>401</v>
      </c>
      <c r="E687" t="s">
        <v>460</v>
      </c>
      <c r="F687">
        <v>29.8</v>
      </c>
      <c r="G687" t="s">
        <v>12</v>
      </c>
    </row>
    <row r="688" spans="1:7" x14ac:dyDescent="0.25">
      <c r="A688" t="s">
        <v>502</v>
      </c>
      <c r="B688" t="s">
        <v>503</v>
      </c>
      <c r="C688" t="s">
        <v>400</v>
      </c>
      <c r="D688" t="s">
        <v>401</v>
      </c>
      <c r="E688" t="s">
        <v>412</v>
      </c>
      <c r="F688">
        <v>30.1</v>
      </c>
      <c r="G688" t="s">
        <v>12</v>
      </c>
    </row>
    <row r="689" spans="1:7" x14ac:dyDescent="0.25">
      <c r="A689" t="s">
        <v>502</v>
      </c>
      <c r="B689" t="s">
        <v>503</v>
      </c>
      <c r="C689" t="s">
        <v>400</v>
      </c>
      <c r="D689" t="s">
        <v>401</v>
      </c>
      <c r="E689" t="s">
        <v>413</v>
      </c>
      <c r="F689">
        <v>30.4</v>
      </c>
      <c r="G689" t="s">
        <v>12</v>
      </c>
    </row>
    <row r="690" spans="1:7" x14ac:dyDescent="0.25">
      <c r="A690" t="s">
        <v>502</v>
      </c>
      <c r="B690" t="s">
        <v>503</v>
      </c>
      <c r="C690" t="s">
        <v>400</v>
      </c>
      <c r="D690" t="s">
        <v>401</v>
      </c>
      <c r="E690" t="s">
        <v>414</v>
      </c>
      <c r="F690">
        <v>29.4</v>
      </c>
      <c r="G690" t="s">
        <v>12</v>
      </c>
    </row>
    <row r="691" spans="1:7" x14ac:dyDescent="0.25">
      <c r="A691" t="s">
        <v>502</v>
      </c>
      <c r="B691" t="s">
        <v>503</v>
      </c>
      <c r="C691" t="s">
        <v>400</v>
      </c>
      <c r="D691" t="s">
        <v>401</v>
      </c>
      <c r="E691" t="s">
        <v>463</v>
      </c>
      <c r="F691">
        <v>27.3</v>
      </c>
      <c r="G691" t="s">
        <v>12</v>
      </c>
    </row>
    <row r="692" spans="1:7" x14ac:dyDescent="0.25">
      <c r="A692" t="s">
        <v>502</v>
      </c>
      <c r="B692" t="s">
        <v>503</v>
      </c>
      <c r="C692" t="s">
        <v>400</v>
      </c>
      <c r="D692" t="s">
        <v>401</v>
      </c>
      <c r="E692" t="s">
        <v>415</v>
      </c>
      <c r="F692">
        <v>25.6</v>
      </c>
      <c r="G692" t="s">
        <v>12</v>
      </c>
    </row>
    <row r="693" spans="1:7" x14ac:dyDescent="0.25">
      <c r="A693" t="s">
        <v>502</v>
      </c>
      <c r="B693" t="s">
        <v>503</v>
      </c>
      <c r="C693" t="s">
        <v>400</v>
      </c>
      <c r="D693" t="s">
        <v>401</v>
      </c>
      <c r="E693" t="s">
        <v>417</v>
      </c>
      <c r="F693">
        <v>30.3</v>
      </c>
      <c r="G693" t="s">
        <v>12</v>
      </c>
    </row>
    <row r="694" spans="1:7" x14ac:dyDescent="0.25">
      <c r="A694" t="s">
        <v>502</v>
      </c>
      <c r="B694" t="s">
        <v>503</v>
      </c>
      <c r="C694" t="s">
        <v>400</v>
      </c>
      <c r="D694" t="s">
        <v>401</v>
      </c>
      <c r="E694" t="s">
        <v>466</v>
      </c>
      <c r="F694">
        <v>31.5</v>
      </c>
      <c r="G694" t="s">
        <v>12</v>
      </c>
    </row>
    <row r="695" spans="1:7" x14ac:dyDescent="0.25">
      <c r="A695" t="s">
        <v>502</v>
      </c>
      <c r="B695" t="s">
        <v>503</v>
      </c>
      <c r="C695" t="s">
        <v>400</v>
      </c>
      <c r="D695" t="s">
        <v>401</v>
      </c>
      <c r="E695" t="s">
        <v>467</v>
      </c>
      <c r="F695">
        <v>31.7</v>
      </c>
      <c r="G695" t="s">
        <v>12</v>
      </c>
    </row>
    <row r="696" spans="1:7" x14ac:dyDescent="0.25">
      <c r="A696" t="s">
        <v>502</v>
      </c>
      <c r="B696" t="s">
        <v>503</v>
      </c>
      <c r="C696" t="s">
        <v>400</v>
      </c>
      <c r="D696" t="s">
        <v>401</v>
      </c>
      <c r="E696" t="s">
        <v>419</v>
      </c>
      <c r="F696">
        <v>29.9</v>
      </c>
      <c r="G696" t="s">
        <v>12</v>
      </c>
    </row>
    <row r="697" spans="1:7" x14ac:dyDescent="0.25">
      <c r="A697" t="s">
        <v>502</v>
      </c>
      <c r="B697" t="s">
        <v>503</v>
      </c>
      <c r="C697" t="s">
        <v>400</v>
      </c>
      <c r="D697" t="s">
        <v>401</v>
      </c>
      <c r="E697" t="s">
        <v>505</v>
      </c>
      <c r="F697">
        <v>28.6</v>
      </c>
      <c r="G697" t="s">
        <v>12</v>
      </c>
    </row>
    <row r="698" spans="1:7" x14ac:dyDescent="0.25">
      <c r="A698" t="s">
        <v>502</v>
      </c>
      <c r="B698" t="s">
        <v>503</v>
      </c>
      <c r="C698" t="s">
        <v>400</v>
      </c>
      <c r="D698" t="s">
        <v>401</v>
      </c>
      <c r="E698" t="s">
        <v>420</v>
      </c>
      <c r="F698">
        <v>28.9</v>
      </c>
      <c r="G698" t="s">
        <v>12</v>
      </c>
    </row>
    <row r="699" spans="1:7" x14ac:dyDescent="0.25">
      <c r="A699" t="s">
        <v>502</v>
      </c>
      <c r="B699" t="s">
        <v>503</v>
      </c>
      <c r="C699" t="s">
        <v>400</v>
      </c>
      <c r="D699" t="s">
        <v>401</v>
      </c>
      <c r="E699" t="s">
        <v>421</v>
      </c>
      <c r="F699">
        <v>26.5</v>
      </c>
      <c r="G699" t="s">
        <v>12</v>
      </c>
    </row>
    <row r="700" spans="1:7" x14ac:dyDescent="0.25">
      <c r="A700" t="s">
        <v>502</v>
      </c>
      <c r="B700" t="s">
        <v>503</v>
      </c>
      <c r="C700" t="s">
        <v>400</v>
      </c>
      <c r="D700" t="s">
        <v>401</v>
      </c>
      <c r="E700" t="s">
        <v>422</v>
      </c>
      <c r="F700">
        <v>25.4</v>
      </c>
      <c r="G700" t="s">
        <v>12</v>
      </c>
    </row>
    <row r="701" spans="1:7" x14ac:dyDescent="0.25">
      <c r="A701" t="s">
        <v>502</v>
      </c>
      <c r="B701" t="s">
        <v>503</v>
      </c>
      <c r="C701" t="s">
        <v>400</v>
      </c>
      <c r="D701" t="s">
        <v>401</v>
      </c>
      <c r="E701" t="s">
        <v>506</v>
      </c>
      <c r="F701">
        <v>28.2</v>
      </c>
      <c r="G701" t="s">
        <v>12</v>
      </c>
    </row>
    <row r="702" spans="1:7" x14ac:dyDescent="0.25">
      <c r="A702" t="s">
        <v>502</v>
      </c>
      <c r="B702" t="s">
        <v>503</v>
      </c>
      <c r="C702" t="s">
        <v>400</v>
      </c>
      <c r="D702" t="s">
        <v>401</v>
      </c>
      <c r="E702" t="s">
        <v>423</v>
      </c>
      <c r="F702">
        <v>29</v>
      </c>
      <c r="G702" t="s">
        <v>12</v>
      </c>
    </row>
    <row r="703" spans="1:7" x14ac:dyDescent="0.25">
      <c r="A703" t="s">
        <v>502</v>
      </c>
      <c r="B703" t="s">
        <v>503</v>
      </c>
      <c r="C703" t="s">
        <v>400</v>
      </c>
      <c r="D703" t="s">
        <v>401</v>
      </c>
      <c r="E703" t="s">
        <v>507</v>
      </c>
      <c r="F703">
        <v>29.2</v>
      </c>
      <c r="G703" t="s">
        <v>12</v>
      </c>
    </row>
    <row r="704" spans="1:7" x14ac:dyDescent="0.25">
      <c r="A704" t="s">
        <v>502</v>
      </c>
      <c r="B704" t="s">
        <v>503</v>
      </c>
      <c r="C704" t="s">
        <v>400</v>
      </c>
      <c r="D704" t="s">
        <v>401</v>
      </c>
      <c r="E704" t="s">
        <v>424</v>
      </c>
      <c r="F704">
        <v>29.2</v>
      </c>
      <c r="G704" t="s">
        <v>12</v>
      </c>
    </row>
    <row r="705" spans="1:7" x14ac:dyDescent="0.25">
      <c r="A705" t="s">
        <v>502</v>
      </c>
      <c r="B705" t="s">
        <v>503</v>
      </c>
      <c r="C705" t="s">
        <v>400</v>
      </c>
      <c r="D705" t="s">
        <v>401</v>
      </c>
      <c r="E705" t="s">
        <v>425</v>
      </c>
      <c r="F705">
        <v>27</v>
      </c>
      <c r="G705" t="s">
        <v>12</v>
      </c>
    </row>
    <row r="706" spans="1:7" x14ac:dyDescent="0.25">
      <c r="A706" t="s">
        <v>502</v>
      </c>
      <c r="B706" t="s">
        <v>503</v>
      </c>
      <c r="C706" t="s">
        <v>400</v>
      </c>
      <c r="D706" t="s">
        <v>401</v>
      </c>
      <c r="E706" t="s">
        <v>475</v>
      </c>
      <c r="F706">
        <v>24.9</v>
      </c>
      <c r="G706" t="s">
        <v>12</v>
      </c>
    </row>
    <row r="707" spans="1:7" x14ac:dyDescent="0.25">
      <c r="A707" t="s">
        <v>502</v>
      </c>
      <c r="B707" t="s">
        <v>503</v>
      </c>
      <c r="C707" t="s">
        <v>400</v>
      </c>
      <c r="D707" t="s">
        <v>401</v>
      </c>
      <c r="E707" t="s">
        <v>427</v>
      </c>
      <c r="F707">
        <v>27</v>
      </c>
      <c r="G707" t="s">
        <v>12</v>
      </c>
    </row>
    <row r="708" spans="1:7" x14ac:dyDescent="0.25">
      <c r="A708" t="s">
        <v>502</v>
      </c>
      <c r="B708" t="s">
        <v>503</v>
      </c>
      <c r="C708" t="s">
        <v>400</v>
      </c>
      <c r="D708" t="s">
        <v>401</v>
      </c>
      <c r="E708" t="s">
        <v>478</v>
      </c>
      <c r="F708">
        <v>29.9</v>
      </c>
      <c r="G708" t="s">
        <v>12</v>
      </c>
    </row>
    <row r="709" spans="1:7" x14ac:dyDescent="0.25">
      <c r="A709" t="s">
        <v>502</v>
      </c>
      <c r="B709" t="s">
        <v>503</v>
      </c>
      <c r="C709" t="s">
        <v>400</v>
      </c>
      <c r="D709" t="s">
        <v>401</v>
      </c>
      <c r="E709" t="s">
        <v>429</v>
      </c>
      <c r="F709">
        <v>29.7</v>
      </c>
      <c r="G709" t="s">
        <v>12</v>
      </c>
    </row>
    <row r="710" spans="1:7" x14ac:dyDescent="0.25">
      <c r="A710" t="s">
        <v>502</v>
      </c>
      <c r="B710" t="s">
        <v>503</v>
      </c>
      <c r="C710" t="s">
        <v>400</v>
      </c>
      <c r="D710" t="s">
        <v>401</v>
      </c>
      <c r="E710" t="s">
        <v>481</v>
      </c>
      <c r="F710">
        <v>30.7</v>
      </c>
      <c r="G710" t="s">
        <v>12</v>
      </c>
    </row>
    <row r="711" spans="1:7" x14ac:dyDescent="0.25">
      <c r="A711" t="s">
        <v>502</v>
      </c>
      <c r="B711" t="s">
        <v>503</v>
      </c>
      <c r="C711" t="s">
        <v>400</v>
      </c>
      <c r="D711" t="s">
        <v>401</v>
      </c>
      <c r="E711" t="s">
        <v>430</v>
      </c>
      <c r="F711">
        <v>28.2</v>
      </c>
      <c r="G711" t="s">
        <v>12</v>
      </c>
    </row>
    <row r="712" spans="1:7" x14ac:dyDescent="0.25">
      <c r="A712" t="s">
        <v>502</v>
      </c>
      <c r="B712" t="s">
        <v>503</v>
      </c>
      <c r="C712" t="s">
        <v>400</v>
      </c>
      <c r="D712" t="s">
        <v>401</v>
      </c>
      <c r="E712" t="s">
        <v>508</v>
      </c>
      <c r="F712">
        <v>29.8</v>
      </c>
      <c r="G712" t="s">
        <v>12</v>
      </c>
    </row>
    <row r="713" spans="1:7" x14ac:dyDescent="0.25">
      <c r="A713" t="s">
        <v>502</v>
      </c>
      <c r="B713" t="s">
        <v>503</v>
      </c>
      <c r="C713" t="s">
        <v>400</v>
      </c>
      <c r="D713" t="s">
        <v>401</v>
      </c>
      <c r="E713" t="s">
        <v>509</v>
      </c>
      <c r="F713">
        <v>26.7</v>
      </c>
      <c r="G713" t="s">
        <v>12</v>
      </c>
    </row>
    <row r="714" spans="1:7" x14ac:dyDescent="0.25">
      <c r="A714" t="s">
        <v>502</v>
      </c>
      <c r="B714" t="s">
        <v>503</v>
      </c>
      <c r="C714" t="s">
        <v>400</v>
      </c>
      <c r="D714" t="s">
        <v>401</v>
      </c>
      <c r="E714" t="s">
        <v>510</v>
      </c>
      <c r="F714">
        <v>25.7</v>
      </c>
      <c r="G714" t="s">
        <v>12</v>
      </c>
    </row>
    <row r="715" spans="1:7" x14ac:dyDescent="0.25">
      <c r="A715" t="s">
        <v>502</v>
      </c>
      <c r="B715" t="s">
        <v>503</v>
      </c>
      <c r="C715" t="s">
        <v>400</v>
      </c>
      <c r="D715" t="s">
        <v>401</v>
      </c>
      <c r="E715" t="s">
        <v>431</v>
      </c>
      <c r="F715">
        <v>26</v>
      </c>
      <c r="G715" t="s">
        <v>12</v>
      </c>
    </row>
    <row r="716" spans="1:7" x14ac:dyDescent="0.25">
      <c r="A716" t="s">
        <v>502</v>
      </c>
      <c r="B716" t="s">
        <v>503</v>
      </c>
      <c r="C716" t="s">
        <v>400</v>
      </c>
      <c r="D716" t="s">
        <v>401</v>
      </c>
      <c r="E716" t="s">
        <v>511</v>
      </c>
      <c r="F716">
        <v>25.8</v>
      </c>
      <c r="G716" t="s">
        <v>12</v>
      </c>
    </row>
    <row r="717" spans="1:7" x14ac:dyDescent="0.25">
      <c r="A717" t="s">
        <v>502</v>
      </c>
      <c r="B717" t="s">
        <v>503</v>
      </c>
      <c r="C717" t="s">
        <v>400</v>
      </c>
      <c r="D717" t="s">
        <v>401</v>
      </c>
      <c r="E717" t="s">
        <v>432</v>
      </c>
      <c r="F717">
        <v>24.9</v>
      </c>
      <c r="G717" t="s">
        <v>12</v>
      </c>
    </row>
    <row r="718" spans="1:7" x14ac:dyDescent="0.25">
      <c r="A718" t="s">
        <v>502</v>
      </c>
      <c r="B718" t="s">
        <v>503</v>
      </c>
      <c r="C718" t="s">
        <v>400</v>
      </c>
      <c r="D718" t="s">
        <v>401</v>
      </c>
      <c r="E718" t="s">
        <v>512</v>
      </c>
      <c r="F718">
        <v>19.8</v>
      </c>
      <c r="G718" t="s">
        <v>12</v>
      </c>
    </row>
    <row r="719" spans="1:7" x14ac:dyDescent="0.25">
      <c r="A719" t="s">
        <v>502</v>
      </c>
      <c r="B719" t="s">
        <v>503</v>
      </c>
      <c r="C719" t="s">
        <v>400</v>
      </c>
      <c r="D719" t="s">
        <v>401</v>
      </c>
      <c r="E719" t="s">
        <v>433</v>
      </c>
      <c r="F719">
        <v>28</v>
      </c>
      <c r="G719" t="s">
        <v>12</v>
      </c>
    </row>
    <row r="720" spans="1:7" x14ac:dyDescent="0.25">
      <c r="A720" t="s">
        <v>502</v>
      </c>
      <c r="B720" t="s">
        <v>503</v>
      </c>
      <c r="C720" t="s">
        <v>400</v>
      </c>
      <c r="D720" t="s">
        <v>401</v>
      </c>
      <c r="E720" t="s">
        <v>513</v>
      </c>
      <c r="F720">
        <v>32.9</v>
      </c>
      <c r="G720" t="s">
        <v>12</v>
      </c>
    </row>
    <row r="721" spans="1:7" x14ac:dyDescent="0.25">
      <c r="A721" t="s">
        <v>502</v>
      </c>
      <c r="B721" t="s">
        <v>503</v>
      </c>
      <c r="C721" t="s">
        <v>400</v>
      </c>
      <c r="D721" t="s">
        <v>401</v>
      </c>
      <c r="E721" t="s">
        <v>514</v>
      </c>
      <c r="F721">
        <v>31</v>
      </c>
      <c r="G721" t="s">
        <v>12</v>
      </c>
    </row>
    <row r="722" spans="1:7" x14ac:dyDescent="0.25">
      <c r="A722" t="s">
        <v>502</v>
      </c>
      <c r="B722" t="s">
        <v>503</v>
      </c>
      <c r="C722" t="s">
        <v>400</v>
      </c>
      <c r="D722" t="s">
        <v>401</v>
      </c>
      <c r="E722" t="s">
        <v>515</v>
      </c>
      <c r="F722">
        <v>27.7</v>
      </c>
      <c r="G722" t="s">
        <v>12</v>
      </c>
    </row>
    <row r="723" spans="1:7" x14ac:dyDescent="0.25">
      <c r="A723" t="s">
        <v>502</v>
      </c>
      <c r="B723" t="s">
        <v>503</v>
      </c>
      <c r="C723" t="s">
        <v>400</v>
      </c>
      <c r="D723" t="s">
        <v>401</v>
      </c>
      <c r="E723" t="s">
        <v>516</v>
      </c>
      <c r="F723">
        <v>27.5</v>
      </c>
      <c r="G723" t="s">
        <v>12</v>
      </c>
    </row>
    <row r="724" spans="1:7" x14ac:dyDescent="0.25">
      <c r="A724" t="s">
        <v>502</v>
      </c>
      <c r="B724" t="s">
        <v>503</v>
      </c>
      <c r="C724" t="s">
        <v>400</v>
      </c>
      <c r="D724" t="s">
        <v>401</v>
      </c>
      <c r="E724" t="s">
        <v>434</v>
      </c>
      <c r="F724">
        <v>33</v>
      </c>
      <c r="G724" t="s">
        <v>12</v>
      </c>
    </row>
    <row r="725" spans="1:7" x14ac:dyDescent="0.25">
      <c r="A725" t="s">
        <v>502</v>
      </c>
      <c r="B725" t="s">
        <v>503</v>
      </c>
      <c r="C725" t="s">
        <v>400</v>
      </c>
      <c r="D725" t="s">
        <v>401</v>
      </c>
      <c r="E725" t="s">
        <v>517</v>
      </c>
      <c r="F725">
        <v>32.4</v>
      </c>
      <c r="G725" t="s">
        <v>12</v>
      </c>
    </row>
    <row r="726" spans="1:7" x14ac:dyDescent="0.25">
      <c r="A726" t="s">
        <v>502</v>
      </c>
      <c r="B726" t="s">
        <v>503</v>
      </c>
      <c r="C726" t="s">
        <v>400</v>
      </c>
      <c r="D726" t="s">
        <v>401</v>
      </c>
      <c r="E726" t="s">
        <v>518</v>
      </c>
      <c r="F726">
        <v>32.4</v>
      </c>
      <c r="G726" t="s">
        <v>12</v>
      </c>
    </row>
    <row r="727" spans="1:7" x14ac:dyDescent="0.25">
      <c r="A727" t="s">
        <v>502</v>
      </c>
      <c r="B727" t="s">
        <v>503</v>
      </c>
      <c r="C727" t="s">
        <v>400</v>
      </c>
      <c r="D727" t="s">
        <v>401</v>
      </c>
      <c r="E727" t="s">
        <v>519</v>
      </c>
      <c r="F727">
        <v>31.1</v>
      </c>
      <c r="G727" t="s">
        <v>12</v>
      </c>
    </row>
    <row r="728" spans="1:7" x14ac:dyDescent="0.25">
      <c r="A728" t="s">
        <v>502</v>
      </c>
      <c r="B728" t="s">
        <v>503</v>
      </c>
      <c r="C728" t="s">
        <v>400</v>
      </c>
      <c r="D728" t="s">
        <v>401</v>
      </c>
      <c r="E728" t="s">
        <v>520</v>
      </c>
      <c r="F728">
        <v>30.7</v>
      </c>
      <c r="G728" t="s">
        <v>12</v>
      </c>
    </row>
    <row r="729" spans="1:7" x14ac:dyDescent="0.25">
      <c r="A729" t="s">
        <v>502</v>
      </c>
      <c r="B729" t="s">
        <v>503</v>
      </c>
      <c r="C729" t="s">
        <v>400</v>
      </c>
      <c r="D729" t="s">
        <v>401</v>
      </c>
      <c r="E729" t="s">
        <v>521</v>
      </c>
      <c r="F729">
        <v>31</v>
      </c>
      <c r="G729" t="s">
        <v>12</v>
      </c>
    </row>
    <row r="730" spans="1:7" x14ac:dyDescent="0.25">
      <c r="A730" t="s">
        <v>502</v>
      </c>
      <c r="B730" t="s">
        <v>503</v>
      </c>
      <c r="C730" t="s">
        <v>400</v>
      </c>
      <c r="D730" t="s">
        <v>401</v>
      </c>
      <c r="E730" t="s">
        <v>522</v>
      </c>
      <c r="F730">
        <v>34</v>
      </c>
      <c r="G730" t="s">
        <v>12</v>
      </c>
    </row>
    <row r="731" spans="1:7" x14ac:dyDescent="0.25">
      <c r="A731" t="s">
        <v>502</v>
      </c>
      <c r="B731" t="s">
        <v>503</v>
      </c>
      <c r="C731" t="s">
        <v>400</v>
      </c>
      <c r="D731" t="s">
        <v>401</v>
      </c>
      <c r="E731" t="s">
        <v>523</v>
      </c>
      <c r="F731">
        <v>34</v>
      </c>
      <c r="G731" t="s">
        <v>12</v>
      </c>
    </row>
    <row r="732" spans="1:7" x14ac:dyDescent="0.25">
      <c r="A732" t="s">
        <v>502</v>
      </c>
      <c r="B732" t="s">
        <v>503</v>
      </c>
      <c r="C732" t="s">
        <v>400</v>
      </c>
      <c r="D732" t="s">
        <v>401</v>
      </c>
      <c r="E732" t="s">
        <v>524</v>
      </c>
      <c r="F732">
        <v>28.6</v>
      </c>
      <c r="G732" t="s">
        <v>12</v>
      </c>
    </row>
    <row r="733" spans="1:7" x14ac:dyDescent="0.25">
      <c r="A733" t="s">
        <v>502</v>
      </c>
      <c r="B733" t="s">
        <v>503</v>
      </c>
      <c r="C733" t="s">
        <v>400</v>
      </c>
      <c r="D733" t="s">
        <v>401</v>
      </c>
      <c r="E733" t="s">
        <v>525</v>
      </c>
      <c r="F733">
        <v>31.7</v>
      </c>
      <c r="G733" t="s">
        <v>12</v>
      </c>
    </row>
    <row r="734" spans="1:7" x14ac:dyDescent="0.25">
      <c r="A734" t="s">
        <v>502</v>
      </c>
      <c r="B734" t="s">
        <v>503</v>
      </c>
      <c r="C734" t="s">
        <v>400</v>
      </c>
      <c r="D734" t="s">
        <v>401</v>
      </c>
      <c r="E734" t="s">
        <v>526</v>
      </c>
      <c r="F734">
        <v>28.5</v>
      </c>
      <c r="G734" t="s">
        <v>12</v>
      </c>
    </row>
    <row r="735" spans="1:7" x14ac:dyDescent="0.25">
      <c r="A735" t="s">
        <v>502</v>
      </c>
      <c r="B735" t="s">
        <v>503</v>
      </c>
      <c r="C735" t="s">
        <v>400</v>
      </c>
      <c r="D735" t="s">
        <v>401</v>
      </c>
      <c r="E735" t="s">
        <v>527</v>
      </c>
      <c r="F735">
        <v>29.1</v>
      </c>
      <c r="G735" t="s">
        <v>12</v>
      </c>
    </row>
    <row r="736" spans="1:7" x14ac:dyDescent="0.25">
      <c r="A736" t="s">
        <v>502</v>
      </c>
      <c r="B736" t="s">
        <v>503</v>
      </c>
      <c r="C736" t="s">
        <v>400</v>
      </c>
      <c r="D736" t="s">
        <v>401</v>
      </c>
      <c r="E736" t="s">
        <v>528</v>
      </c>
      <c r="F736">
        <v>32.6</v>
      </c>
      <c r="G736" t="s">
        <v>12</v>
      </c>
    </row>
    <row r="737" spans="1:7" x14ac:dyDescent="0.25">
      <c r="A737" t="s">
        <v>502</v>
      </c>
      <c r="B737" t="s">
        <v>503</v>
      </c>
      <c r="C737" t="s">
        <v>400</v>
      </c>
      <c r="D737" t="s">
        <v>401</v>
      </c>
      <c r="E737" t="s">
        <v>529</v>
      </c>
      <c r="F737">
        <v>28.8</v>
      </c>
      <c r="G737" t="s">
        <v>12</v>
      </c>
    </row>
    <row r="738" spans="1:7" x14ac:dyDescent="0.25">
      <c r="A738" t="s">
        <v>530</v>
      </c>
      <c r="B738" t="s">
        <v>531</v>
      </c>
      <c r="C738" t="s">
        <v>400</v>
      </c>
      <c r="D738" t="s">
        <v>401</v>
      </c>
      <c r="E738" t="s">
        <v>417</v>
      </c>
      <c r="F738">
        <v>37.9</v>
      </c>
      <c r="G738" t="s">
        <v>12</v>
      </c>
    </row>
    <row r="739" spans="1:7" x14ac:dyDescent="0.25">
      <c r="A739" t="s">
        <v>530</v>
      </c>
      <c r="B739" t="s">
        <v>531</v>
      </c>
      <c r="C739" t="s">
        <v>400</v>
      </c>
      <c r="D739" t="s">
        <v>401</v>
      </c>
      <c r="E739" t="s">
        <v>532</v>
      </c>
      <c r="F739">
        <v>37.700000000000003</v>
      </c>
      <c r="G739" t="s">
        <v>12</v>
      </c>
    </row>
    <row r="740" spans="1:7" x14ac:dyDescent="0.25">
      <c r="A740" t="s">
        <v>530</v>
      </c>
      <c r="B740" t="s">
        <v>531</v>
      </c>
      <c r="C740" t="s">
        <v>400</v>
      </c>
      <c r="D740" t="s">
        <v>401</v>
      </c>
      <c r="E740" t="s">
        <v>468</v>
      </c>
      <c r="F740">
        <v>38.799999999999997</v>
      </c>
      <c r="G740" t="s">
        <v>12</v>
      </c>
    </row>
    <row r="741" spans="1:7" x14ac:dyDescent="0.25">
      <c r="A741" t="s">
        <v>530</v>
      </c>
      <c r="B741" t="s">
        <v>531</v>
      </c>
      <c r="C741" t="s">
        <v>400</v>
      </c>
      <c r="D741" t="s">
        <v>401</v>
      </c>
      <c r="E741" t="s">
        <v>505</v>
      </c>
      <c r="F741">
        <v>38.5</v>
      </c>
      <c r="G741" t="s">
        <v>12</v>
      </c>
    </row>
    <row r="742" spans="1:7" x14ac:dyDescent="0.25">
      <c r="A742" t="s">
        <v>530</v>
      </c>
      <c r="B742" t="s">
        <v>531</v>
      </c>
      <c r="C742" t="s">
        <v>400</v>
      </c>
      <c r="D742" t="s">
        <v>401</v>
      </c>
      <c r="E742" t="s">
        <v>420</v>
      </c>
      <c r="F742">
        <v>38.299999999999997</v>
      </c>
      <c r="G742" t="s">
        <v>12</v>
      </c>
    </row>
    <row r="743" spans="1:7" x14ac:dyDescent="0.25">
      <c r="A743" t="s">
        <v>530</v>
      </c>
      <c r="B743" t="s">
        <v>531</v>
      </c>
      <c r="C743" t="s">
        <v>400</v>
      </c>
      <c r="D743" t="s">
        <v>401</v>
      </c>
      <c r="E743" t="s">
        <v>421</v>
      </c>
      <c r="F743">
        <v>38.700000000000003</v>
      </c>
      <c r="G743" t="s">
        <v>12</v>
      </c>
    </row>
    <row r="744" spans="1:7" x14ac:dyDescent="0.25">
      <c r="A744" t="s">
        <v>530</v>
      </c>
      <c r="B744" t="s">
        <v>531</v>
      </c>
      <c r="C744" t="s">
        <v>400</v>
      </c>
      <c r="D744" t="s">
        <v>401</v>
      </c>
      <c r="E744" t="s">
        <v>422</v>
      </c>
      <c r="F744">
        <v>38.299999999999997</v>
      </c>
      <c r="G744" t="s">
        <v>12</v>
      </c>
    </row>
    <row r="745" spans="1:7" x14ac:dyDescent="0.25">
      <c r="A745" t="s">
        <v>530</v>
      </c>
      <c r="B745" t="s">
        <v>531</v>
      </c>
      <c r="C745" t="s">
        <v>400</v>
      </c>
      <c r="D745" t="s">
        <v>401</v>
      </c>
      <c r="E745" t="s">
        <v>423</v>
      </c>
      <c r="F745">
        <v>38.9</v>
      </c>
      <c r="G745" t="s">
        <v>12</v>
      </c>
    </row>
    <row r="746" spans="1:7" x14ac:dyDescent="0.25">
      <c r="A746" t="s">
        <v>530</v>
      </c>
      <c r="B746" t="s">
        <v>531</v>
      </c>
      <c r="C746" t="s">
        <v>400</v>
      </c>
      <c r="D746" t="s">
        <v>401</v>
      </c>
      <c r="E746" t="s">
        <v>473</v>
      </c>
      <c r="F746">
        <v>37.1</v>
      </c>
      <c r="G746" t="s">
        <v>12</v>
      </c>
    </row>
    <row r="747" spans="1:7" x14ac:dyDescent="0.25">
      <c r="A747" t="s">
        <v>530</v>
      </c>
      <c r="B747" t="s">
        <v>531</v>
      </c>
      <c r="C747" t="s">
        <v>400</v>
      </c>
      <c r="D747" t="s">
        <v>401</v>
      </c>
      <c r="E747" t="s">
        <v>475</v>
      </c>
      <c r="F747">
        <v>36.9</v>
      </c>
      <c r="G747" t="s">
        <v>12</v>
      </c>
    </row>
    <row r="748" spans="1:7" x14ac:dyDescent="0.25">
      <c r="A748" t="s">
        <v>530</v>
      </c>
      <c r="B748" t="s">
        <v>531</v>
      </c>
      <c r="C748" t="s">
        <v>400</v>
      </c>
      <c r="D748" t="s">
        <v>401</v>
      </c>
      <c r="E748" t="s">
        <v>427</v>
      </c>
      <c r="F748">
        <v>37.700000000000003</v>
      </c>
      <c r="G748" t="s">
        <v>12</v>
      </c>
    </row>
    <row r="749" spans="1:7" x14ac:dyDescent="0.25">
      <c r="A749" t="s">
        <v>530</v>
      </c>
      <c r="B749" t="s">
        <v>531</v>
      </c>
      <c r="C749" t="s">
        <v>400</v>
      </c>
      <c r="D749" t="s">
        <v>401</v>
      </c>
      <c r="E749" t="s">
        <v>428</v>
      </c>
      <c r="F749">
        <v>39.1</v>
      </c>
      <c r="G749" t="s">
        <v>12</v>
      </c>
    </row>
    <row r="750" spans="1:7" x14ac:dyDescent="0.25">
      <c r="A750" t="s">
        <v>530</v>
      </c>
      <c r="B750" t="s">
        <v>531</v>
      </c>
      <c r="C750" t="s">
        <v>400</v>
      </c>
      <c r="D750" t="s">
        <v>401</v>
      </c>
      <c r="E750" t="s">
        <v>430</v>
      </c>
      <c r="F750">
        <v>38.700000000000003</v>
      </c>
      <c r="G750" t="s">
        <v>12</v>
      </c>
    </row>
    <row r="751" spans="1:7" x14ac:dyDescent="0.25">
      <c r="A751" t="s">
        <v>530</v>
      </c>
      <c r="B751" t="s">
        <v>531</v>
      </c>
      <c r="C751" t="s">
        <v>400</v>
      </c>
      <c r="D751" t="s">
        <v>401</v>
      </c>
      <c r="E751" t="s">
        <v>509</v>
      </c>
      <c r="F751">
        <v>39.4</v>
      </c>
      <c r="G751" t="s">
        <v>12</v>
      </c>
    </row>
    <row r="752" spans="1:7" x14ac:dyDescent="0.25">
      <c r="A752" t="s">
        <v>530</v>
      </c>
      <c r="B752" t="s">
        <v>531</v>
      </c>
      <c r="C752" t="s">
        <v>400</v>
      </c>
      <c r="D752" t="s">
        <v>401</v>
      </c>
      <c r="E752" t="s">
        <v>431</v>
      </c>
      <c r="F752">
        <v>39</v>
      </c>
      <c r="G752" t="s">
        <v>12</v>
      </c>
    </row>
    <row r="753" spans="1:7" x14ac:dyDescent="0.25">
      <c r="A753" t="s">
        <v>530</v>
      </c>
      <c r="B753" t="s">
        <v>531</v>
      </c>
      <c r="C753" t="s">
        <v>400</v>
      </c>
      <c r="D753" t="s">
        <v>401</v>
      </c>
      <c r="E753" t="s">
        <v>511</v>
      </c>
      <c r="F753">
        <v>39.299999999999997</v>
      </c>
      <c r="G753" t="s">
        <v>12</v>
      </c>
    </row>
    <row r="754" spans="1:7" x14ac:dyDescent="0.25">
      <c r="A754" t="s">
        <v>530</v>
      </c>
      <c r="B754" t="s">
        <v>531</v>
      </c>
      <c r="C754" t="s">
        <v>400</v>
      </c>
      <c r="D754" t="s">
        <v>401</v>
      </c>
      <c r="E754" t="s">
        <v>533</v>
      </c>
      <c r="F754">
        <v>39.4</v>
      </c>
      <c r="G754" t="s">
        <v>12</v>
      </c>
    </row>
    <row r="755" spans="1:7" x14ac:dyDescent="0.25">
      <c r="A755" t="s">
        <v>530</v>
      </c>
      <c r="B755" t="s">
        <v>531</v>
      </c>
      <c r="C755" t="s">
        <v>400</v>
      </c>
      <c r="D755" t="s">
        <v>401</v>
      </c>
      <c r="E755" t="s">
        <v>534</v>
      </c>
      <c r="F755">
        <v>39.4</v>
      </c>
      <c r="G755" t="s">
        <v>12</v>
      </c>
    </row>
    <row r="756" spans="1:7" x14ac:dyDescent="0.25">
      <c r="A756" t="s">
        <v>530</v>
      </c>
      <c r="B756" t="s">
        <v>531</v>
      </c>
      <c r="C756" t="s">
        <v>400</v>
      </c>
      <c r="D756" t="s">
        <v>401</v>
      </c>
      <c r="E756" t="s">
        <v>433</v>
      </c>
      <c r="F756">
        <v>38</v>
      </c>
      <c r="G756" t="s">
        <v>12</v>
      </c>
    </row>
    <row r="757" spans="1:7" x14ac:dyDescent="0.25">
      <c r="A757" t="s">
        <v>530</v>
      </c>
      <c r="B757" t="s">
        <v>531</v>
      </c>
      <c r="C757" t="s">
        <v>400</v>
      </c>
      <c r="D757" t="s">
        <v>401</v>
      </c>
      <c r="E757" t="s">
        <v>535</v>
      </c>
      <c r="F757">
        <v>37.700000000000003</v>
      </c>
      <c r="G757" t="s">
        <v>12</v>
      </c>
    </row>
    <row r="758" spans="1:7" x14ac:dyDescent="0.25">
      <c r="A758" t="s">
        <v>530</v>
      </c>
      <c r="B758" t="s">
        <v>531</v>
      </c>
      <c r="C758" t="s">
        <v>400</v>
      </c>
      <c r="D758" t="s">
        <v>401</v>
      </c>
      <c r="E758" t="s">
        <v>514</v>
      </c>
      <c r="F758">
        <v>40</v>
      </c>
      <c r="G758" t="s">
        <v>12</v>
      </c>
    </row>
    <row r="759" spans="1:7" x14ac:dyDescent="0.25">
      <c r="A759" t="s">
        <v>530</v>
      </c>
      <c r="B759" t="s">
        <v>531</v>
      </c>
      <c r="C759" t="s">
        <v>400</v>
      </c>
      <c r="D759" t="s">
        <v>401</v>
      </c>
      <c r="E759" t="s">
        <v>516</v>
      </c>
      <c r="F759">
        <v>40.299999999999997</v>
      </c>
      <c r="G759" t="s">
        <v>12</v>
      </c>
    </row>
    <row r="760" spans="1:7" x14ac:dyDescent="0.25">
      <c r="A760" t="s">
        <v>530</v>
      </c>
      <c r="B760" t="s">
        <v>531</v>
      </c>
      <c r="C760" t="s">
        <v>400</v>
      </c>
      <c r="D760" t="s">
        <v>401</v>
      </c>
      <c r="E760" t="s">
        <v>434</v>
      </c>
      <c r="F760">
        <v>40</v>
      </c>
      <c r="G760" t="s">
        <v>12</v>
      </c>
    </row>
    <row r="761" spans="1:7" x14ac:dyDescent="0.25">
      <c r="A761" t="s">
        <v>530</v>
      </c>
      <c r="B761" t="s">
        <v>531</v>
      </c>
      <c r="C761" t="s">
        <v>400</v>
      </c>
      <c r="D761" t="s">
        <v>401</v>
      </c>
      <c r="E761" t="s">
        <v>147</v>
      </c>
      <c r="F761">
        <v>37.700000000000003</v>
      </c>
      <c r="G761" t="s">
        <v>12</v>
      </c>
    </row>
    <row r="762" spans="1:7" x14ac:dyDescent="0.25">
      <c r="A762" t="s">
        <v>530</v>
      </c>
      <c r="B762" t="s">
        <v>531</v>
      </c>
      <c r="C762" t="s">
        <v>400</v>
      </c>
      <c r="D762" t="s">
        <v>401</v>
      </c>
      <c r="E762" t="s">
        <v>520</v>
      </c>
      <c r="F762">
        <v>40.1</v>
      </c>
      <c r="G762" t="s">
        <v>12</v>
      </c>
    </row>
    <row r="763" spans="1:7" x14ac:dyDescent="0.25">
      <c r="A763" t="s">
        <v>530</v>
      </c>
      <c r="B763" t="s">
        <v>531</v>
      </c>
      <c r="C763" t="s">
        <v>400</v>
      </c>
      <c r="D763" t="s">
        <v>401</v>
      </c>
      <c r="E763" t="s">
        <v>492</v>
      </c>
      <c r="F763">
        <v>37</v>
      </c>
      <c r="G763" t="s">
        <v>12</v>
      </c>
    </row>
    <row r="764" spans="1:7" x14ac:dyDescent="0.25">
      <c r="A764" t="s">
        <v>530</v>
      </c>
      <c r="B764" t="s">
        <v>531</v>
      </c>
      <c r="C764" t="s">
        <v>400</v>
      </c>
      <c r="D764" t="s">
        <v>401</v>
      </c>
      <c r="E764" t="s">
        <v>521</v>
      </c>
      <c r="F764">
        <v>39</v>
      </c>
      <c r="G764" t="s">
        <v>12</v>
      </c>
    </row>
    <row r="765" spans="1:7" x14ac:dyDescent="0.25">
      <c r="A765" t="s">
        <v>530</v>
      </c>
      <c r="B765" t="s">
        <v>531</v>
      </c>
      <c r="C765" t="s">
        <v>400</v>
      </c>
      <c r="D765" t="s">
        <v>401</v>
      </c>
      <c r="E765" t="s">
        <v>536</v>
      </c>
      <c r="F765">
        <v>38</v>
      </c>
      <c r="G765" t="s">
        <v>12</v>
      </c>
    </row>
    <row r="766" spans="1:7" x14ac:dyDescent="0.25">
      <c r="A766" t="s">
        <v>530</v>
      </c>
      <c r="B766" t="s">
        <v>531</v>
      </c>
      <c r="C766" t="s">
        <v>400</v>
      </c>
      <c r="D766" t="s">
        <v>401</v>
      </c>
      <c r="E766" t="s">
        <v>537</v>
      </c>
      <c r="F766">
        <v>40</v>
      </c>
      <c r="G766" t="s">
        <v>12</v>
      </c>
    </row>
    <row r="767" spans="1:7" x14ac:dyDescent="0.25">
      <c r="A767" t="s">
        <v>530</v>
      </c>
      <c r="B767" t="s">
        <v>531</v>
      </c>
      <c r="C767" t="s">
        <v>400</v>
      </c>
      <c r="D767" t="s">
        <v>401</v>
      </c>
      <c r="E767" t="s">
        <v>538</v>
      </c>
      <c r="F767">
        <v>40</v>
      </c>
      <c r="G767" t="s">
        <v>12</v>
      </c>
    </row>
    <row r="768" spans="1:7" x14ac:dyDescent="0.25">
      <c r="A768" t="s">
        <v>530</v>
      </c>
      <c r="B768" t="s">
        <v>531</v>
      </c>
      <c r="C768" t="s">
        <v>400</v>
      </c>
      <c r="D768" t="s">
        <v>401</v>
      </c>
      <c r="E768" t="s">
        <v>539</v>
      </c>
      <c r="F768">
        <v>38</v>
      </c>
      <c r="G768" t="s">
        <v>12</v>
      </c>
    </row>
    <row r="769" spans="1:7" x14ac:dyDescent="0.25">
      <c r="A769" t="s">
        <v>530</v>
      </c>
      <c r="B769" t="s">
        <v>531</v>
      </c>
      <c r="C769" t="s">
        <v>400</v>
      </c>
      <c r="D769" t="s">
        <v>401</v>
      </c>
      <c r="E769" t="s">
        <v>540</v>
      </c>
      <c r="F769">
        <v>39</v>
      </c>
      <c r="G769" t="s">
        <v>12</v>
      </c>
    </row>
    <row r="770" spans="1:7" x14ac:dyDescent="0.25">
      <c r="A770" t="s">
        <v>530</v>
      </c>
      <c r="B770" t="s">
        <v>531</v>
      </c>
      <c r="C770" t="s">
        <v>400</v>
      </c>
      <c r="D770" t="s">
        <v>401</v>
      </c>
      <c r="E770" t="s">
        <v>541</v>
      </c>
      <c r="F770">
        <v>34.9</v>
      </c>
      <c r="G770" t="s">
        <v>12</v>
      </c>
    </row>
    <row r="771" spans="1:7" x14ac:dyDescent="0.25">
      <c r="A771" t="s">
        <v>530</v>
      </c>
      <c r="B771" t="s">
        <v>531</v>
      </c>
      <c r="C771" t="s">
        <v>400</v>
      </c>
      <c r="D771" t="s">
        <v>401</v>
      </c>
      <c r="E771" t="s">
        <v>542</v>
      </c>
      <c r="F771">
        <v>36.5</v>
      </c>
      <c r="G771" t="s">
        <v>12</v>
      </c>
    </row>
    <row r="772" spans="1:7" x14ac:dyDescent="0.25">
      <c r="A772" t="s">
        <v>530</v>
      </c>
      <c r="B772" t="s">
        <v>531</v>
      </c>
      <c r="C772" t="s">
        <v>400</v>
      </c>
      <c r="D772" t="s">
        <v>401</v>
      </c>
      <c r="E772" t="s">
        <v>543</v>
      </c>
      <c r="F772">
        <v>37.299999999999997</v>
      </c>
      <c r="G772" t="s">
        <v>12</v>
      </c>
    </row>
    <row r="773" spans="1:7" x14ac:dyDescent="0.25">
      <c r="A773" t="s">
        <v>530</v>
      </c>
      <c r="B773" t="s">
        <v>531</v>
      </c>
      <c r="C773" t="s">
        <v>400</v>
      </c>
      <c r="D773" t="s">
        <v>401</v>
      </c>
      <c r="E773" t="s">
        <v>544</v>
      </c>
      <c r="F773">
        <v>36.9</v>
      </c>
      <c r="G773" t="s">
        <v>12</v>
      </c>
    </row>
    <row r="774" spans="1:7" x14ac:dyDescent="0.25">
      <c r="A774" t="s">
        <v>530</v>
      </c>
      <c r="B774" t="s">
        <v>531</v>
      </c>
      <c r="C774" t="s">
        <v>400</v>
      </c>
      <c r="D774" t="s">
        <v>401</v>
      </c>
      <c r="E774" t="s">
        <v>545</v>
      </c>
      <c r="F774">
        <v>37.6</v>
      </c>
      <c r="G774" t="s">
        <v>12</v>
      </c>
    </row>
    <row r="775" spans="1:7" x14ac:dyDescent="0.25">
      <c r="A775" t="s">
        <v>530</v>
      </c>
      <c r="B775" t="s">
        <v>531</v>
      </c>
      <c r="C775" t="s">
        <v>400</v>
      </c>
      <c r="D775" t="s">
        <v>401</v>
      </c>
      <c r="E775" t="s">
        <v>546</v>
      </c>
      <c r="F775">
        <v>37.200000000000003</v>
      </c>
      <c r="G775" t="s">
        <v>12</v>
      </c>
    </row>
    <row r="776" spans="1:7" x14ac:dyDescent="0.25">
      <c r="A776" t="s">
        <v>530</v>
      </c>
      <c r="B776" t="s">
        <v>531</v>
      </c>
      <c r="C776" t="s">
        <v>400</v>
      </c>
      <c r="D776" t="s">
        <v>401</v>
      </c>
      <c r="E776" t="s">
        <v>547</v>
      </c>
      <c r="F776">
        <v>38.200000000000003</v>
      </c>
      <c r="G776" t="s">
        <v>12</v>
      </c>
    </row>
    <row r="777" spans="1:7" x14ac:dyDescent="0.25">
      <c r="A777" t="s">
        <v>530</v>
      </c>
      <c r="B777" t="s">
        <v>531</v>
      </c>
      <c r="C777" t="s">
        <v>400</v>
      </c>
      <c r="D777" t="s">
        <v>401</v>
      </c>
      <c r="E777" t="s">
        <v>548</v>
      </c>
      <c r="F777">
        <v>38.5</v>
      </c>
      <c r="G777" t="s">
        <v>12</v>
      </c>
    </row>
    <row r="778" spans="1:7" x14ac:dyDescent="0.25">
      <c r="A778" t="s">
        <v>530</v>
      </c>
      <c r="B778" t="s">
        <v>531</v>
      </c>
      <c r="C778" t="s">
        <v>400</v>
      </c>
      <c r="D778" t="s">
        <v>401</v>
      </c>
      <c r="E778" t="s">
        <v>549</v>
      </c>
      <c r="F778">
        <v>37</v>
      </c>
      <c r="G778" t="s">
        <v>12</v>
      </c>
    </row>
    <row r="779" spans="1:7" x14ac:dyDescent="0.25">
      <c r="A779" t="s">
        <v>550</v>
      </c>
      <c r="B779" t="s">
        <v>551</v>
      </c>
      <c r="C779" t="s">
        <v>552</v>
      </c>
      <c r="D779" t="s">
        <v>553</v>
      </c>
      <c r="E779" t="s">
        <v>554</v>
      </c>
      <c r="F779">
        <v>10.4</v>
      </c>
      <c r="G779" t="s">
        <v>12</v>
      </c>
    </row>
    <row r="780" spans="1:7" x14ac:dyDescent="0.25">
      <c r="A780" t="s">
        <v>550</v>
      </c>
      <c r="B780" t="s">
        <v>551</v>
      </c>
      <c r="C780" t="s">
        <v>552</v>
      </c>
      <c r="D780" t="s">
        <v>553</v>
      </c>
      <c r="E780" t="s">
        <v>555</v>
      </c>
      <c r="F780">
        <v>17.5</v>
      </c>
      <c r="G780" t="s">
        <v>12</v>
      </c>
    </row>
    <row r="781" spans="1:7" x14ac:dyDescent="0.25">
      <c r="A781" t="s">
        <v>550</v>
      </c>
      <c r="B781" t="s">
        <v>551</v>
      </c>
      <c r="C781" t="s">
        <v>552</v>
      </c>
      <c r="D781" t="s">
        <v>553</v>
      </c>
      <c r="E781" t="s">
        <v>301</v>
      </c>
      <c r="F781">
        <v>16</v>
      </c>
      <c r="G781" t="s">
        <v>12</v>
      </c>
    </row>
    <row r="782" spans="1:7" x14ac:dyDescent="0.25">
      <c r="A782" t="s">
        <v>550</v>
      </c>
      <c r="B782" t="s">
        <v>551</v>
      </c>
      <c r="C782" t="s">
        <v>552</v>
      </c>
      <c r="D782" t="s">
        <v>553</v>
      </c>
      <c r="E782" t="s">
        <v>556</v>
      </c>
      <c r="F782">
        <v>20.7</v>
      </c>
      <c r="G782" t="s">
        <v>12</v>
      </c>
    </row>
    <row r="783" spans="1:7" x14ac:dyDescent="0.25">
      <c r="A783" t="s">
        <v>550</v>
      </c>
      <c r="B783" t="s">
        <v>551</v>
      </c>
      <c r="C783" t="s">
        <v>552</v>
      </c>
      <c r="D783" t="s">
        <v>553</v>
      </c>
      <c r="E783" t="s">
        <v>557</v>
      </c>
      <c r="F783">
        <v>28.9</v>
      </c>
      <c r="G783" t="s">
        <v>12</v>
      </c>
    </row>
    <row r="784" spans="1:7" x14ac:dyDescent="0.25">
      <c r="A784" t="s">
        <v>550</v>
      </c>
      <c r="B784" t="s">
        <v>551</v>
      </c>
      <c r="C784" t="s">
        <v>552</v>
      </c>
      <c r="D784" t="s">
        <v>553</v>
      </c>
      <c r="E784" t="s">
        <v>558</v>
      </c>
      <c r="F784">
        <v>28.7</v>
      </c>
      <c r="G784" t="s">
        <v>12</v>
      </c>
    </row>
    <row r="785" spans="1:7" x14ac:dyDescent="0.25">
      <c r="A785" t="s">
        <v>550</v>
      </c>
      <c r="B785" t="s">
        <v>551</v>
      </c>
      <c r="C785" t="s">
        <v>552</v>
      </c>
      <c r="D785" t="s">
        <v>553</v>
      </c>
      <c r="E785" t="s">
        <v>559</v>
      </c>
      <c r="F785">
        <v>29</v>
      </c>
      <c r="G785" t="s">
        <v>12</v>
      </c>
    </row>
    <row r="786" spans="1:7" x14ac:dyDescent="0.25">
      <c r="A786" t="s">
        <v>550</v>
      </c>
      <c r="B786" t="s">
        <v>551</v>
      </c>
      <c r="C786" t="s">
        <v>552</v>
      </c>
      <c r="D786" t="s">
        <v>553</v>
      </c>
      <c r="E786" t="s">
        <v>560</v>
      </c>
      <c r="F786">
        <v>11</v>
      </c>
      <c r="G786" t="s">
        <v>12</v>
      </c>
    </row>
    <row r="787" spans="1:7" x14ac:dyDescent="0.25">
      <c r="A787" t="s">
        <v>550</v>
      </c>
      <c r="B787" t="s">
        <v>551</v>
      </c>
      <c r="C787" t="s">
        <v>552</v>
      </c>
      <c r="D787" t="s">
        <v>553</v>
      </c>
      <c r="E787" t="s">
        <v>504</v>
      </c>
      <c r="F787">
        <v>26</v>
      </c>
      <c r="G787" t="s">
        <v>12</v>
      </c>
    </row>
    <row r="788" spans="1:7" x14ac:dyDescent="0.25">
      <c r="A788" t="s">
        <v>550</v>
      </c>
      <c r="B788" t="s">
        <v>551</v>
      </c>
      <c r="C788" t="s">
        <v>552</v>
      </c>
      <c r="D788" t="s">
        <v>553</v>
      </c>
      <c r="E788" t="s">
        <v>561</v>
      </c>
      <c r="F788">
        <v>12</v>
      </c>
      <c r="G788" t="s">
        <v>12</v>
      </c>
    </row>
    <row r="789" spans="1:7" x14ac:dyDescent="0.25">
      <c r="A789" t="s">
        <v>550</v>
      </c>
      <c r="B789" t="s">
        <v>551</v>
      </c>
      <c r="C789" t="s">
        <v>552</v>
      </c>
      <c r="D789" t="s">
        <v>553</v>
      </c>
      <c r="E789" t="s">
        <v>562</v>
      </c>
      <c r="F789">
        <v>16</v>
      </c>
      <c r="G789" t="s">
        <v>12</v>
      </c>
    </row>
    <row r="790" spans="1:7" x14ac:dyDescent="0.25">
      <c r="A790" t="s">
        <v>550</v>
      </c>
      <c r="B790" t="s">
        <v>551</v>
      </c>
      <c r="C790" t="s">
        <v>552</v>
      </c>
      <c r="D790" t="s">
        <v>553</v>
      </c>
      <c r="E790" t="s">
        <v>563</v>
      </c>
      <c r="F790">
        <v>25</v>
      </c>
      <c r="G790" t="s">
        <v>12</v>
      </c>
    </row>
    <row r="791" spans="1:7" x14ac:dyDescent="0.25">
      <c r="A791" t="s">
        <v>550</v>
      </c>
      <c r="B791" t="s">
        <v>551</v>
      </c>
      <c r="C791" t="s">
        <v>552</v>
      </c>
      <c r="D791" t="s">
        <v>553</v>
      </c>
      <c r="E791" t="s">
        <v>564</v>
      </c>
      <c r="F791">
        <v>14</v>
      </c>
      <c r="G791" t="s">
        <v>12</v>
      </c>
    </row>
    <row r="792" spans="1:7" x14ac:dyDescent="0.25">
      <c r="A792" t="s">
        <v>550</v>
      </c>
      <c r="B792" t="s">
        <v>551</v>
      </c>
      <c r="C792" t="s">
        <v>552</v>
      </c>
      <c r="D792" t="s">
        <v>553</v>
      </c>
      <c r="E792" t="s">
        <v>565</v>
      </c>
      <c r="F792">
        <v>12</v>
      </c>
      <c r="G792" t="s">
        <v>12</v>
      </c>
    </row>
    <row r="793" spans="1:7" x14ac:dyDescent="0.25">
      <c r="A793" t="s">
        <v>550</v>
      </c>
      <c r="B793" t="s">
        <v>551</v>
      </c>
      <c r="C793" t="s">
        <v>552</v>
      </c>
      <c r="D793" t="s">
        <v>553</v>
      </c>
      <c r="E793" t="s">
        <v>566</v>
      </c>
      <c r="F793">
        <v>16</v>
      </c>
      <c r="G793" t="s">
        <v>12</v>
      </c>
    </row>
    <row r="794" spans="1:7" x14ac:dyDescent="0.25">
      <c r="A794" t="s">
        <v>550</v>
      </c>
      <c r="B794" t="s">
        <v>551</v>
      </c>
      <c r="C794" t="s">
        <v>552</v>
      </c>
      <c r="D794" t="s">
        <v>553</v>
      </c>
      <c r="E794" t="s">
        <v>567</v>
      </c>
      <c r="F794">
        <v>26</v>
      </c>
      <c r="G794" t="s">
        <v>12</v>
      </c>
    </row>
    <row r="795" spans="1:7" x14ac:dyDescent="0.25">
      <c r="A795" t="s">
        <v>550</v>
      </c>
      <c r="B795" t="s">
        <v>551</v>
      </c>
      <c r="C795" t="s">
        <v>552</v>
      </c>
      <c r="D795" t="s">
        <v>553</v>
      </c>
      <c r="E795" t="s">
        <v>568</v>
      </c>
      <c r="F795">
        <v>11</v>
      </c>
      <c r="G795" t="s">
        <v>12</v>
      </c>
    </row>
    <row r="796" spans="1:7" x14ac:dyDescent="0.25">
      <c r="A796" t="s">
        <v>550</v>
      </c>
      <c r="B796" t="s">
        <v>551</v>
      </c>
      <c r="C796" t="s">
        <v>552</v>
      </c>
      <c r="D796" t="s">
        <v>553</v>
      </c>
      <c r="E796" t="s">
        <v>569</v>
      </c>
      <c r="F796">
        <v>17</v>
      </c>
      <c r="G796" t="s">
        <v>12</v>
      </c>
    </row>
    <row r="797" spans="1:7" x14ac:dyDescent="0.25">
      <c r="A797" t="s">
        <v>550</v>
      </c>
      <c r="B797" t="s">
        <v>551</v>
      </c>
      <c r="C797" t="s">
        <v>552</v>
      </c>
      <c r="D797" t="s">
        <v>553</v>
      </c>
      <c r="E797" t="s">
        <v>570</v>
      </c>
      <c r="F797">
        <v>28</v>
      </c>
      <c r="G797" t="s">
        <v>12</v>
      </c>
    </row>
    <row r="798" spans="1:7" x14ac:dyDescent="0.25">
      <c r="A798" t="s">
        <v>550</v>
      </c>
      <c r="B798" t="s">
        <v>551</v>
      </c>
      <c r="C798" t="s">
        <v>552</v>
      </c>
      <c r="D798" t="s">
        <v>553</v>
      </c>
      <c r="E798" t="s">
        <v>571</v>
      </c>
      <c r="F798">
        <v>15</v>
      </c>
      <c r="G798" t="s">
        <v>12</v>
      </c>
    </row>
    <row r="799" spans="1:7" x14ac:dyDescent="0.25">
      <c r="A799" t="s">
        <v>550</v>
      </c>
      <c r="B799" t="s">
        <v>551</v>
      </c>
      <c r="C799" t="s">
        <v>552</v>
      </c>
      <c r="D799" t="s">
        <v>553</v>
      </c>
      <c r="E799" t="s">
        <v>572</v>
      </c>
      <c r="F799">
        <v>12</v>
      </c>
      <c r="G799" t="s">
        <v>12</v>
      </c>
    </row>
    <row r="800" spans="1:7" x14ac:dyDescent="0.25">
      <c r="A800" t="s">
        <v>550</v>
      </c>
      <c r="B800" t="s">
        <v>551</v>
      </c>
      <c r="C800" t="s">
        <v>552</v>
      </c>
      <c r="D800" t="s">
        <v>553</v>
      </c>
      <c r="E800" t="s">
        <v>573</v>
      </c>
      <c r="F800">
        <v>16.600000000000001</v>
      </c>
      <c r="G800" t="s">
        <v>12</v>
      </c>
    </row>
    <row r="801" spans="1:7" x14ac:dyDescent="0.25">
      <c r="A801" t="s">
        <v>550</v>
      </c>
      <c r="B801" t="s">
        <v>551</v>
      </c>
      <c r="C801" t="s">
        <v>552</v>
      </c>
      <c r="D801" t="s">
        <v>553</v>
      </c>
      <c r="E801" t="s">
        <v>574</v>
      </c>
      <c r="F801">
        <v>27.9</v>
      </c>
      <c r="G801" t="s">
        <v>12</v>
      </c>
    </row>
    <row r="802" spans="1:7" x14ac:dyDescent="0.25">
      <c r="A802" t="s">
        <v>550</v>
      </c>
      <c r="B802" t="s">
        <v>551</v>
      </c>
      <c r="C802" t="s">
        <v>552</v>
      </c>
      <c r="D802" t="s">
        <v>553</v>
      </c>
      <c r="E802" t="s">
        <v>575</v>
      </c>
      <c r="F802">
        <v>16.2</v>
      </c>
      <c r="G802" t="s">
        <v>12</v>
      </c>
    </row>
    <row r="803" spans="1:7" x14ac:dyDescent="0.25">
      <c r="A803" t="s">
        <v>550</v>
      </c>
      <c r="B803" t="s">
        <v>551</v>
      </c>
      <c r="C803" t="s">
        <v>552</v>
      </c>
      <c r="D803" t="s">
        <v>553</v>
      </c>
      <c r="E803" t="s">
        <v>576</v>
      </c>
      <c r="F803">
        <v>31.3</v>
      </c>
      <c r="G803" t="s">
        <v>12</v>
      </c>
    </row>
    <row r="804" spans="1:7" x14ac:dyDescent="0.25">
      <c r="A804" t="s">
        <v>550</v>
      </c>
      <c r="B804" t="s">
        <v>551</v>
      </c>
      <c r="C804" t="s">
        <v>552</v>
      </c>
      <c r="D804" t="s">
        <v>553</v>
      </c>
      <c r="E804" t="s">
        <v>577</v>
      </c>
      <c r="F804">
        <v>22.6</v>
      </c>
      <c r="G804" t="s">
        <v>12</v>
      </c>
    </row>
    <row r="805" spans="1:7" x14ac:dyDescent="0.25">
      <c r="A805" t="s">
        <v>550</v>
      </c>
      <c r="B805" t="s">
        <v>551</v>
      </c>
      <c r="C805" t="s">
        <v>552</v>
      </c>
      <c r="D805" t="s">
        <v>553</v>
      </c>
      <c r="E805" t="s">
        <v>578</v>
      </c>
      <c r="F805">
        <v>27.7</v>
      </c>
      <c r="G805" t="s">
        <v>12</v>
      </c>
    </row>
    <row r="806" spans="1:7" x14ac:dyDescent="0.25">
      <c r="A806" t="s">
        <v>550</v>
      </c>
      <c r="B806" t="s">
        <v>551</v>
      </c>
      <c r="C806" t="s">
        <v>552</v>
      </c>
      <c r="D806" t="s">
        <v>553</v>
      </c>
      <c r="E806" t="s">
        <v>579</v>
      </c>
      <c r="F806">
        <v>12</v>
      </c>
      <c r="G806" t="s">
        <v>12</v>
      </c>
    </row>
    <row r="807" spans="1:7" x14ac:dyDescent="0.25">
      <c r="A807" t="s">
        <v>550</v>
      </c>
      <c r="B807" t="s">
        <v>551</v>
      </c>
      <c r="C807" t="s">
        <v>552</v>
      </c>
      <c r="D807" t="s">
        <v>553</v>
      </c>
      <c r="E807" t="s">
        <v>580</v>
      </c>
      <c r="F807">
        <v>10.3</v>
      </c>
      <c r="G807" t="s">
        <v>12</v>
      </c>
    </row>
    <row r="808" spans="1:7" x14ac:dyDescent="0.25">
      <c r="A808" t="s">
        <v>550</v>
      </c>
      <c r="B808" t="s">
        <v>551</v>
      </c>
      <c r="C808" t="s">
        <v>552</v>
      </c>
      <c r="D808" t="s">
        <v>553</v>
      </c>
      <c r="E808" t="s">
        <v>581</v>
      </c>
      <c r="F808">
        <v>12.2</v>
      </c>
      <c r="G808" t="s">
        <v>12</v>
      </c>
    </row>
    <row r="809" spans="1:7" x14ac:dyDescent="0.25">
      <c r="A809" t="s">
        <v>550</v>
      </c>
      <c r="B809" t="s">
        <v>551</v>
      </c>
      <c r="C809" t="s">
        <v>552</v>
      </c>
      <c r="D809" t="s">
        <v>553</v>
      </c>
      <c r="E809" t="s">
        <v>582</v>
      </c>
      <c r="F809">
        <v>11</v>
      </c>
      <c r="G809" t="s">
        <v>12</v>
      </c>
    </row>
    <row r="810" spans="1:7" x14ac:dyDescent="0.25">
      <c r="A810" t="s">
        <v>550</v>
      </c>
      <c r="B810" t="s">
        <v>551</v>
      </c>
      <c r="C810" t="s">
        <v>552</v>
      </c>
      <c r="D810" t="s">
        <v>553</v>
      </c>
      <c r="E810" t="s">
        <v>583</v>
      </c>
      <c r="F810">
        <v>21.9</v>
      </c>
      <c r="G810" t="s">
        <v>12</v>
      </c>
    </row>
    <row r="811" spans="1:7" x14ac:dyDescent="0.25">
      <c r="A811" t="s">
        <v>550</v>
      </c>
      <c r="B811" t="s">
        <v>551</v>
      </c>
      <c r="C811" t="s">
        <v>552</v>
      </c>
      <c r="D811" t="s">
        <v>553</v>
      </c>
      <c r="E811" t="s">
        <v>584</v>
      </c>
      <c r="F811">
        <v>10.3</v>
      </c>
      <c r="G811" t="s">
        <v>12</v>
      </c>
    </row>
    <row r="812" spans="1:7" x14ac:dyDescent="0.25">
      <c r="A812" t="s">
        <v>585</v>
      </c>
      <c r="B812" t="s">
        <v>586</v>
      </c>
      <c r="C812" t="s">
        <v>552</v>
      </c>
      <c r="D812" t="s">
        <v>553</v>
      </c>
      <c r="E812" t="s">
        <v>554</v>
      </c>
      <c r="F812">
        <v>11</v>
      </c>
      <c r="G812" t="s">
        <v>12</v>
      </c>
    </row>
    <row r="813" spans="1:7" x14ac:dyDescent="0.25">
      <c r="A813" t="s">
        <v>585</v>
      </c>
      <c r="B813" t="s">
        <v>586</v>
      </c>
      <c r="C813" t="s">
        <v>552</v>
      </c>
      <c r="D813" t="s">
        <v>553</v>
      </c>
      <c r="E813" t="s">
        <v>555</v>
      </c>
      <c r="F813">
        <v>19.3</v>
      </c>
      <c r="G813" t="s">
        <v>12</v>
      </c>
    </row>
    <row r="814" spans="1:7" x14ac:dyDescent="0.25">
      <c r="A814" t="s">
        <v>585</v>
      </c>
      <c r="B814" t="s">
        <v>586</v>
      </c>
      <c r="C814" t="s">
        <v>552</v>
      </c>
      <c r="D814" t="s">
        <v>553</v>
      </c>
      <c r="E814" t="s">
        <v>587</v>
      </c>
      <c r="F814">
        <v>12.1</v>
      </c>
      <c r="G814" t="s">
        <v>12</v>
      </c>
    </row>
    <row r="815" spans="1:7" x14ac:dyDescent="0.25">
      <c r="A815" t="s">
        <v>585</v>
      </c>
      <c r="B815" t="s">
        <v>586</v>
      </c>
      <c r="C815" t="s">
        <v>552</v>
      </c>
      <c r="D815" t="s">
        <v>553</v>
      </c>
      <c r="E815" t="s">
        <v>301</v>
      </c>
      <c r="F815">
        <v>22.5</v>
      </c>
      <c r="G815" t="s">
        <v>12</v>
      </c>
    </row>
    <row r="816" spans="1:7" x14ac:dyDescent="0.25">
      <c r="A816" t="s">
        <v>585</v>
      </c>
      <c r="B816" t="s">
        <v>586</v>
      </c>
      <c r="C816" t="s">
        <v>552</v>
      </c>
      <c r="D816" t="s">
        <v>553</v>
      </c>
      <c r="E816" t="s">
        <v>557</v>
      </c>
      <c r="F816">
        <v>19.899999999999999</v>
      </c>
      <c r="G816" t="s">
        <v>12</v>
      </c>
    </row>
    <row r="817" spans="1:7" x14ac:dyDescent="0.25">
      <c r="A817" t="s">
        <v>585</v>
      </c>
      <c r="B817" t="s">
        <v>586</v>
      </c>
      <c r="C817" t="s">
        <v>552</v>
      </c>
      <c r="D817" t="s">
        <v>553</v>
      </c>
      <c r="E817" t="s">
        <v>558</v>
      </c>
      <c r="F817">
        <v>12.1</v>
      </c>
      <c r="G817" t="s">
        <v>12</v>
      </c>
    </row>
    <row r="818" spans="1:7" x14ac:dyDescent="0.25">
      <c r="A818" t="s">
        <v>585</v>
      </c>
      <c r="B818" t="s">
        <v>586</v>
      </c>
      <c r="C818" t="s">
        <v>552</v>
      </c>
      <c r="D818" t="s">
        <v>553</v>
      </c>
      <c r="E818" t="s">
        <v>559</v>
      </c>
      <c r="F818">
        <v>14</v>
      </c>
      <c r="G818" t="s">
        <v>12</v>
      </c>
    </row>
    <row r="819" spans="1:7" x14ac:dyDescent="0.25">
      <c r="A819" t="s">
        <v>585</v>
      </c>
      <c r="B819" t="s">
        <v>586</v>
      </c>
      <c r="C819" t="s">
        <v>552</v>
      </c>
      <c r="D819" t="s">
        <v>553</v>
      </c>
      <c r="E819" t="s">
        <v>560</v>
      </c>
      <c r="F819">
        <v>22</v>
      </c>
      <c r="G819" t="s">
        <v>12</v>
      </c>
    </row>
    <row r="820" spans="1:7" x14ac:dyDescent="0.25">
      <c r="A820" t="s">
        <v>585</v>
      </c>
      <c r="B820" t="s">
        <v>586</v>
      </c>
      <c r="C820" t="s">
        <v>552</v>
      </c>
      <c r="D820" t="s">
        <v>553</v>
      </c>
      <c r="E820" t="s">
        <v>504</v>
      </c>
      <c r="F820">
        <v>14</v>
      </c>
      <c r="G820" t="s">
        <v>12</v>
      </c>
    </row>
    <row r="821" spans="1:7" x14ac:dyDescent="0.25">
      <c r="A821" t="s">
        <v>585</v>
      </c>
      <c r="B821" t="s">
        <v>586</v>
      </c>
      <c r="C821" t="s">
        <v>552</v>
      </c>
      <c r="D821" t="s">
        <v>553</v>
      </c>
      <c r="E821" t="s">
        <v>561</v>
      </c>
      <c r="F821">
        <v>28</v>
      </c>
      <c r="G821" t="s">
        <v>12</v>
      </c>
    </row>
    <row r="822" spans="1:7" x14ac:dyDescent="0.25">
      <c r="A822" t="s">
        <v>585</v>
      </c>
      <c r="B822" t="s">
        <v>586</v>
      </c>
      <c r="C822" t="s">
        <v>552</v>
      </c>
      <c r="D822" t="s">
        <v>553</v>
      </c>
      <c r="E822" t="s">
        <v>562</v>
      </c>
      <c r="F822">
        <v>23</v>
      </c>
      <c r="G822" t="s">
        <v>12</v>
      </c>
    </row>
    <row r="823" spans="1:7" x14ac:dyDescent="0.25">
      <c r="A823" t="s">
        <v>585</v>
      </c>
      <c r="B823" t="s">
        <v>586</v>
      </c>
      <c r="C823" t="s">
        <v>552</v>
      </c>
      <c r="D823" t="s">
        <v>553</v>
      </c>
      <c r="E823" t="s">
        <v>563</v>
      </c>
      <c r="F823">
        <v>25</v>
      </c>
      <c r="G823" t="s">
        <v>12</v>
      </c>
    </row>
    <row r="824" spans="1:7" x14ac:dyDescent="0.25">
      <c r="A824" t="s">
        <v>585</v>
      </c>
      <c r="B824" t="s">
        <v>586</v>
      </c>
      <c r="C824" t="s">
        <v>552</v>
      </c>
      <c r="D824" t="s">
        <v>553</v>
      </c>
      <c r="E824" t="s">
        <v>564</v>
      </c>
      <c r="F824">
        <v>26</v>
      </c>
      <c r="G824" t="s">
        <v>12</v>
      </c>
    </row>
    <row r="825" spans="1:7" x14ac:dyDescent="0.25">
      <c r="A825" t="s">
        <v>585</v>
      </c>
      <c r="B825" t="s">
        <v>586</v>
      </c>
      <c r="C825" t="s">
        <v>552</v>
      </c>
      <c r="D825" t="s">
        <v>553</v>
      </c>
      <c r="E825" t="s">
        <v>565</v>
      </c>
      <c r="F825">
        <v>24</v>
      </c>
      <c r="G825" t="s">
        <v>12</v>
      </c>
    </row>
    <row r="826" spans="1:7" x14ac:dyDescent="0.25">
      <c r="A826" t="s">
        <v>585</v>
      </c>
      <c r="B826" t="s">
        <v>586</v>
      </c>
      <c r="C826" t="s">
        <v>552</v>
      </c>
      <c r="D826" t="s">
        <v>553</v>
      </c>
      <c r="E826" t="s">
        <v>566</v>
      </c>
      <c r="F826">
        <v>27</v>
      </c>
      <c r="G826" t="s">
        <v>12</v>
      </c>
    </row>
    <row r="827" spans="1:7" x14ac:dyDescent="0.25">
      <c r="A827" t="s">
        <v>585</v>
      </c>
      <c r="B827" t="s">
        <v>586</v>
      </c>
      <c r="C827" t="s">
        <v>552</v>
      </c>
      <c r="D827" t="s">
        <v>553</v>
      </c>
      <c r="E827" t="s">
        <v>588</v>
      </c>
      <c r="F827">
        <v>22</v>
      </c>
      <c r="G827" t="s">
        <v>12</v>
      </c>
    </row>
    <row r="828" spans="1:7" x14ac:dyDescent="0.25">
      <c r="A828" t="s">
        <v>585</v>
      </c>
      <c r="B828" t="s">
        <v>586</v>
      </c>
      <c r="C828" t="s">
        <v>552</v>
      </c>
      <c r="D828" t="s">
        <v>553</v>
      </c>
      <c r="E828" t="s">
        <v>589</v>
      </c>
      <c r="F828">
        <v>22</v>
      </c>
      <c r="G828" t="s">
        <v>12</v>
      </c>
    </row>
    <row r="829" spans="1:7" x14ac:dyDescent="0.25">
      <c r="A829" t="s">
        <v>585</v>
      </c>
      <c r="B829" t="s">
        <v>586</v>
      </c>
      <c r="C829" t="s">
        <v>552</v>
      </c>
      <c r="D829" t="s">
        <v>553</v>
      </c>
      <c r="E829" t="s">
        <v>569</v>
      </c>
      <c r="F829">
        <v>21</v>
      </c>
      <c r="G829" t="s">
        <v>12</v>
      </c>
    </row>
    <row r="830" spans="1:7" x14ac:dyDescent="0.25">
      <c r="A830" t="s">
        <v>585</v>
      </c>
      <c r="B830" t="s">
        <v>586</v>
      </c>
      <c r="C830" t="s">
        <v>552</v>
      </c>
      <c r="D830" t="s">
        <v>553</v>
      </c>
      <c r="E830" t="s">
        <v>590</v>
      </c>
      <c r="F830">
        <v>21</v>
      </c>
      <c r="G830" t="s">
        <v>12</v>
      </c>
    </row>
    <row r="831" spans="1:7" x14ac:dyDescent="0.25">
      <c r="A831" t="s">
        <v>585</v>
      </c>
      <c r="B831" t="s">
        <v>586</v>
      </c>
      <c r="C831" t="s">
        <v>552</v>
      </c>
      <c r="D831" t="s">
        <v>553</v>
      </c>
      <c r="E831" t="s">
        <v>591</v>
      </c>
      <c r="F831">
        <v>24</v>
      </c>
      <c r="G831" t="s">
        <v>12</v>
      </c>
    </row>
    <row r="832" spans="1:7" x14ac:dyDescent="0.25">
      <c r="A832" t="s">
        <v>585</v>
      </c>
      <c r="B832" t="s">
        <v>586</v>
      </c>
      <c r="C832" t="s">
        <v>552</v>
      </c>
      <c r="D832" t="s">
        <v>553</v>
      </c>
      <c r="E832" t="s">
        <v>592</v>
      </c>
      <c r="F832">
        <v>24</v>
      </c>
      <c r="G832" t="s">
        <v>12</v>
      </c>
    </row>
    <row r="833" spans="1:7" x14ac:dyDescent="0.25">
      <c r="A833" t="s">
        <v>585</v>
      </c>
      <c r="B833" t="s">
        <v>586</v>
      </c>
      <c r="C833" t="s">
        <v>552</v>
      </c>
      <c r="D833" t="s">
        <v>553</v>
      </c>
      <c r="E833" t="s">
        <v>593</v>
      </c>
      <c r="F833">
        <v>14.5</v>
      </c>
      <c r="G833" t="s">
        <v>12</v>
      </c>
    </row>
    <row r="834" spans="1:7" x14ac:dyDescent="0.25">
      <c r="A834" t="s">
        <v>585</v>
      </c>
      <c r="B834" t="s">
        <v>586</v>
      </c>
      <c r="C834" t="s">
        <v>552</v>
      </c>
      <c r="D834" t="s">
        <v>553</v>
      </c>
      <c r="E834" t="s">
        <v>594</v>
      </c>
      <c r="F834">
        <v>16</v>
      </c>
      <c r="G834" t="s">
        <v>12</v>
      </c>
    </row>
    <row r="835" spans="1:7" x14ac:dyDescent="0.25">
      <c r="A835" t="s">
        <v>585</v>
      </c>
      <c r="B835" t="s">
        <v>586</v>
      </c>
      <c r="C835" t="s">
        <v>552</v>
      </c>
      <c r="D835" t="s">
        <v>553</v>
      </c>
      <c r="E835" t="s">
        <v>595</v>
      </c>
      <c r="F835">
        <v>25.2</v>
      </c>
      <c r="G835" t="s">
        <v>12</v>
      </c>
    </row>
    <row r="836" spans="1:7" x14ac:dyDescent="0.25">
      <c r="A836" t="s">
        <v>585</v>
      </c>
      <c r="B836" t="s">
        <v>586</v>
      </c>
      <c r="C836" t="s">
        <v>552</v>
      </c>
      <c r="D836" t="s">
        <v>553</v>
      </c>
      <c r="E836" t="s">
        <v>596</v>
      </c>
      <c r="F836">
        <v>17.3</v>
      </c>
      <c r="G836" t="s">
        <v>12</v>
      </c>
    </row>
    <row r="837" spans="1:7" x14ac:dyDescent="0.25">
      <c r="A837" t="s">
        <v>585</v>
      </c>
      <c r="B837" t="s">
        <v>586</v>
      </c>
      <c r="C837" t="s">
        <v>552</v>
      </c>
      <c r="D837" t="s">
        <v>553</v>
      </c>
      <c r="E837" t="s">
        <v>597</v>
      </c>
      <c r="F837">
        <v>17.7</v>
      </c>
      <c r="G837" t="s">
        <v>12</v>
      </c>
    </row>
    <row r="838" spans="1:7" x14ac:dyDescent="0.25">
      <c r="A838" t="s">
        <v>585</v>
      </c>
      <c r="B838" t="s">
        <v>586</v>
      </c>
      <c r="C838" t="s">
        <v>552</v>
      </c>
      <c r="D838" t="s">
        <v>553</v>
      </c>
      <c r="E838" t="s">
        <v>598</v>
      </c>
      <c r="F838">
        <v>18.5</v>
      </c>
      <c r="G838" t="s">
        <v>12</v>
      </c>
    </row>
    <row r="839" spans="1:7" x14ac:dyDescent="0.25">
      <c r="A839" t="s">
        <v>585</v>
      </c>
      <c r="B839" t="s">
        <v>586</v>
      </c>
      <c r="C839" t="s">
        <v>552</v>
      </c>
      <c r="D839" t="s">
        <v>553</v>
      </c>
      <c r="E839" t="s">
        <v>599</v>
      </c>
      <c r="F839">
        <v>16.3</v>
      </c>
      <c r="G839" t="s">
        <v>12</v>
      </c>
    </row>
    <row r="840" spans="1:7" x14ac:dyDescent="0.25">
      <c r="A840" t="s">
        <v>585</v>
      </c>
      <c r="B840" t="s">
        <v>586</v>
      </c>
      <c r="C840" t="s">
        <v>552</v>
      </c>
      <c r="D840" t="s">
        <v>553</v>
      </c>
      <c r="E840" t="s">
        <v>600</v>
      </c>
      <c r="F840">
        <v>15</v>
      </c>
      <c r="G840" t="s">
        <v>12</v>
      </c>
    </row>
    <row r="841" spans="1:7" x14ac:dyDescent="0.25">
      <c r="A841" t="s">
        <v>585</v>
      </c>
      <c r="B841" t="s">
        <v>586</v>
      </c>
      <c r="C841" t="s">
        <v>552</v>
      </c>
      <c r="D841" t="s">
        <v>553</v>
      </c>
      <c r="E841" t="s">
        <v>601</v>
      </c>
      <c r="F841">
        <v>14.7</v>
      </c>
      <c r="G841" t="s">
        <v>12</v>
      </c>
    </row>
    <row r="842" spans="1:7" x14ac:dyDescent="0.25">
      <c r="A842" t="s">
        <v>585</v>
      </c>
      <c r="B842" t="s">
        <v>586</v>
      </c>
      <c r="C842" t="s">
        <v>552</v>
      </c>
      <c r="D842" t="s">
        <v>553</v>
      </c>
      <c r="E842" t="s">
        <v>602</v>
      </c>
      <c r="F842">
        <v>15.7</v>
      </c>
      <c r="G842" t="s">
        <v>12</v>
      </c>
    </row>
    <row r="843" spans="1:7" x14ac:dyDescent="0.25">
      <c r="A843" t="s">
        <v>585</v>
      </c>
      <c r="B843" t="s">
        <v>586</v>
      </c>
      <c r="C843" t="s">
        <v>552</v>
      </c>
      <c r="D843" t="s">
        <v>553</v>
      </c>
      <c r="E843" t="s">
        <v>603</v>
      </c>
      <c r="F843">
        <v>16.100000000000001</v>
      </c>
      <c r="G843" t="s">
        <v>12</v>
      </c>
    </row>
    <row r="844" spans="1:7" x14ac:dyDescent="0.25">
      <c r="A844" t="s">
        <v>585</v>
      </c>
      <c r="B844" t="s">
        <v>586</v>
      </c>
      <c r="C844" t="s">
        <v>552</v>
      </c>
      <c r="D844" t="s">
        <v>553</v>
      </c>
      <c r="E844" t="s">
        <v>604</v>
      </c>
      <c r="F844">
        <v>15</v>
      </c>
      <c r="G844" t="s">
        <v>12</v>
      </c>
    </row>
    <row r="845" spans="1:7" x14ac:dyDescent="0.25">
      <c r="A845" t="s">
        <v>605</v>
      </c>
      <c r="B845" t="s">
        <v>606</v>
      </c>
      <c r="C845" t="s">
        <v>607</v>
      </c>
      <c r="D845" t="s">
        <v>608</v>
      </c>
      <c r="E845" t="s">
        <v>609</v>
      </c>
      <c r="F845" s="3" t="s">
        <v>1528</v>
      </c>
      <c r="G845" t="s">
        <v>12</v>
      </c>
    </row>
    <row r="846" spans="1:7" x14ac:dyDescent="0.25">
      <c r="A846" t="s">
        <v>605</v>
      </c>
      <c r="B846" t="s">
        <v>606</v>
      </c>
      <c r="C846" t="s">
        <v>607</v>
      </c>
      <c r="D846" t="s">
        <v>608</v>
      </c>
      <c r="E846" t="s">
        <v>610</v>
      </c>
      <c r="F846" s="3" t="s">
        <v>1525</v>
      </c>
      <c r="G846" t="s">
        <v>12</v>
      </c>
    </row>
    <row r="847" spans="1:7" x14ac:dyDescent="0.25">
      <c r="A847" t="s">
        <v>605</v>
      </c>
      <c r="B847" t="s">
        <v>606</v>
      </c>
      <c r="C847" t="s">
        <v>607</v>
      </c>
      <c r="D847" t="s">
        <v>608</v>
      </c>
      <c r="E847" t="s">
        <v>611</v>
      </c>
      <c r="F847" s="3" t="s">
        <v>1525</v>
      </c>
      <c r="G847" t="s">
        <v>12</v>
      </c>
    </row>
    <row r="848" spans="1:7" x14ac:dyDescent="0.25">
      <c r="A848" t="s">
        <v>605</v>
      </c>
      <c r="B848" t="s">
        <v>606</v>
      </c>
      <c r="C848" t="s">
        <v>607</v>
      </c>
      <c r="D848" t="s">
        <v>608</v>
      </c>
      <c r="E848" t="s">
        <v>612</v>
      </c>
      <c r="F848" t="s">
        <v>1529</v>
      </c>
      <c r="G848" t="s">
        <v>12</v>
      </c>
    </row>
    <row r="849" spans="1:7" x14ac:dyDescent="0.25">
      <c r="A849" t="s">
        <v>605</v>
      </c>
      <c r="B849" t="s">
        <v>606</v>
      </c>
      <c r="C849" t="s">
        <v>607</v>
      </c>
      <c r="D849" t="s">
        <v>608</v>
      </c>
      <c r="E849" t="s">
        <v>613</v>
      </c>
      <c r="F849">
        <v>0.2</v>
      </c>
      <c r="G849" t="s">
        <v>12</v>
      </c>
    </row>
    <row r="850" spans="1:7" x14ac:dyDescent="0.25">
      <c r="A850" t="s">
        <v>605</v>
      </c>
      <c r="B850" t="s">
        <v>606</v>
      </c>
      <c r="C850" t="s">
        <v>607</v>
      </c>
      <c r="D850" t="s">
        <v>608</v>
      </c>
      <c r="E850" t="s">
        <v>614</v>
      </c>
      <c r="F850" s="3" t="s">
        <v>1525</v>
      </c>
      <c r="G850" t="s">
        <v>12</v>
      </c>
    </row>
    <row r="851" spans="1:7" x14ac:dyDescent="0.25">
      <c r="A851" t="s">
        <v>605</v>
      </c>
      <c r="B851" t="s">
        <v>606</v>
      </c>
      <c r="C851" t="s">
        <v>607</v>
      </c>
      <c r="D851" t="s">
        <v>608</v>
      </c>
      <c r="E851" t="s">
        <v>615</v>
      </c>
      <c r="F851" s="3" t="s">
        <v>1530</v>
      </c>
      <c r="G851" t="s">
        <v>12</v>
      </c>
    </row>
    <row r="852" spans="1:7" x14ac:dyDescent="0.25">
      <c r="A852" t="s">
        <v>605</v>
      </c>
      <c r="B852" t="s">
        <v>606</v>
      </c>
      <c r="C852" t="s">
        <v>607</v>
      </c>
      <c r="D852" t="s">
        <v>608</v>
      </c>
      <c r="E852" t="s">
        <v>616</v>
      </c>
      <c r="F852" s="3" t="s">
        <v>1530</v>
      </c>
      <c r="G852" t="s">
        <v>12</v>
      </c>
    </row>
    <row r="853" spans="1:7" x14ac:dyDescent="0.25">
      <c r="A853" t="s">
        <v>605</v>
      </c>
      <c r="B853" t="s">
        <v>606</v>
      </c>
      <c r="C853" t="s">
        <v>607</v>
      </c>
      <c r="D853" t="s">
        <v>608</v>
      </c>
      <c r="E853" t="s">
        <v>617</v>
      </c>
      <c r="F853" s="3" t="s">
        <v>1530</v>
      </c>
      <c r="G853" t="s">
        <v>12</v>
      </c>
    </row>
    <row r="854" spans="1:7" x14ac:dyDescent="0.25">
      <c r="A854" t="s">
        <v>605</v>
      </c>
      <c r="B854" t="s">
        <v>606</v>
      </c>
      <c r="C854" t="s">
        <v>607</v>
      </c>
      <c r="D854" t="s">
        <v>608</v>
      </c>
      <c r="E854" t="s">
        <v>618</v>
      </c>
      <c r="F854" s="3" t="s">
        <v>1525</v>
      </c>
      <c r="G854" t="s">
        <v>12</v>
      </c>
    </row>
    <row r="855" spans="1:7" x14ac:dyDescent="0.25">
      <c r="A855" t="s">
        <v>605</v>
      </c>
      <c r="B855" t="s">
        <v>606</v>
      </c>
      <c r="C855" t="s">
        <v>607</v>
      </c>
      <c r="D855" t="s">
        <v>608</v>
      </c>
      <c r="E855" t="s">
        <v>619</v>
      </c>
      <c r="F855" s="3" t="s">
        <v>1525</v>
      </c>
      <c r="G855" t="s">
        <v>12</v>
      </c>
    </row>
    <row r="856" spans="1:7" x14ac:dyDescent="0.25">
      <c r="A856" t="s">
        <v>605</v>
      </c>
      <c r="B856" t="s">
        <v>606</v>
      </c>
      <c r="C856" t="s">
        <v>607</v>
      </c>
      <c r="D856" t="s">
        <v>608</v>
      </c>
      <c r="E856" t="s">
        <v>620</v>
      </c>
      <c r="F856" s="3" t="s">
        <v>1525</v>
      </c>
      <c r="G856" t="s">
        <v>12</v>
      </c>
    </row>
    <row r="857" spans="1:7" x14ac:dyDescent="0.25">
      <c r="A857" t="s">
        <v>605</v>
      </c>
      <c r="B857" t="s">
        <v>606</v>
      </c>
      <c r="C857" t="s">
        <v>607</v>
      </c>
      <c r="D857" t="s">
        <v>608</v>
      </c>
      <c r="E857" t="s">
        <v>621</v>
      </c>
      <c r="F857" s="3" t="s">
        <v>1525</v>
      </c>
      <c r="G857" t="s">
        <v>12</v>
      </c>
    </row>
    <row r="858" spans="1:7" x14ac:dyDescent="0.25">
      <c r="A858" t="s">
        <v>605</v>
      </c>
      <c r="B858" t="s">
        <v>606</v>
      </c>
      <c r="C858" t="s">
        <v>607</v>
      </c>
      <c r="D858" t="s">
        <v>608</v>
      </c>
      <c r="E858" t="s">
        <v>622</v>
      </c>
      <c r="F858" s="3" t="s">
        <v>1525</v>
      </c>
      <c r="G858" t="s">
        <v>12</v>
      </c>
    </row>
    <row r="859" spans="1:7" x14ac:dyDescent="0.25">
      <c r="A859" t="s">
        <v>605</v>
      </c>
      <c r="B859" t="s">
        <v>606</v>
      </c>
      <c r="C859" t="s">
        <v>607</v>
      </c>
      <c r="D859" t="s">
        <v>608</v>
      </c>
      <c r="E859" t="s">
        <v>623</v>
      </c>
      <c r="F859" s="3" t="s">
        <v>1525</v>
      </c>
      <c r="G859" t="s">
        <v>12</v>
      </c>
    </row>
    <row r="860" spans="1:7" x14ac:dyDescent="0.25">
      <c r="A860" t="s">
        <v>624</v>
      </c>
      <c r="B860" t="s">
        <v>625</v>
      </c>
      <c r="C860" t="s">
        <v>607</v>
      </c>
      <c r="D860" t="s">
        <v>608</v>
      </c>
      <c r="E860" t="s">
        <v>626</v>
      </c>
      <c r="F860" s="3" t="s">
        <v>1528</v>
      </c>
      <c r="G860" t="s">
        <v>12</v>
      </c>
    </row>
    <row r="861" spans="1:7" x14ac:dyDescent="0.25">
      <c r="A861" t="s">
        <v>624</v>
      </c>
      <c r="B861" t="s">
        <v>625</v>
      </c>
      <c r="C861" t="s">
        <v>607</v>
      </c>
      <c r="D861" t="s">
        <v>608</v>
      </c>
      <c r="E861" t="s">
        <v>609</v>
      </c>
      <c r="F861" s="3" t="s">
        <v>1528</v>
      </c>
      <c r="G861" t="s">
        <v>12</v>
      </c>
    </row>
    <row r="862" spans="1:7" x14ac:dyDescent="0.25">
      <c r="A862" t="s">
        <v>624</v>
      </c>
      <c r="B862" t="s">
        <v>625</v>
      </c>
      <c r="C862" t="s">
        <v>607</v>
      </c>
      <c r="D862" t="s">
        <v>608</v>
      </c>
      <c r="E862" t="s">
        <v>627</v>
      </c>
      <c r="F862">
        <v>0.1</v>
      </c>
      <c r="G862" t="s">
        <v>12</v>
      </c>
    </row>
    <row r="863" spans="1:7" x14ac:dyDescent="0.25">
      <c r="A863" t="s">
        <v>624</v>
      </c>
      <c r="B863" t="s">
        <v>625</v>
      </c>
      <c r="C863" t="s">
        <v>607</v>
      </c>
      <c r="D863" t="s">
        <v>608</v>
      </c>
      <c r="E863" t="s">
        <v>613</v>
      </c>
      <c r="F863">
        <v>0.1</v>
      </c>
      <c r="G863" t="s">
        <v>12</v>
      </c>
    </row>
    <row r="864" spans="1:7" x14ac:dyDescent="0.25">
      <c r="A864" t="s">
        <v>624</v>
      </c>
      <c r="B864" t="s">
        <v>625</v>
      </c>
      <c r="C864" t="s">
        <v>607</v>
      </c>
      <c r="D864" t="s">
        <v>608</v>
      </c>
      <c r="E864" t="s">
        <v>614</v>
      </c>
      <c r="F864" s="3" t="s">
        <v>1525</v>
      </c>
      <c r="G864" t="s">
        <v>12</v>
      </c>
    </row>
    <row r="865" spans="1:7" x14ac:dyDescent="0.25">
      <c r="A865" t="s">
        <v>624</v>
      </c>
      <c r="B865" t="s">
        <v>625</v>
      </c>
      <c r="C865" t="s">
        <v>607</v>
      </c>
      <c r="D865" t="s">
        <v>608</v>
      </c>
      <c r="E865" t="s">
        <v>628</v>
      </c>
      <c r="F865" s="3" t="s">
        <v>1530</v>
      </c>
      <c r="G865" t="s">
        <v>12</v>
      </c>
    </row>
    <row r="866" spans="1:7" x14ac:dyDescent="0.25">
      <c r="A866" t="s">
        <v>624</v>
      </c>
      <c r="B866" t="s">
        <v>625</v>
      </c>
      <c r="C866" t="s">
        <v>607</v>
      </c>
      <c r="D866" t="s">
        <v>608</v>
      </c>
      <c r="E866" t="s">
        <v>629</v>
      </c>
      <c r="F866" s="3" t="s">
        <v>1530</v>
      </c>
      <c r="G866" t="s">
        <v>12</v>
      </c>
    </row>
    <row r="867" spans="1:7" x14ac:dyDescent="0.25">
      <c r="A867" t="s">
        <v>624</v>
      </c>
      <c r="B867" t="s">
        <v>625</v>
      </c>
      <c r="C867" t="s">
        <v>607</v>
      </c>
      <c r="D867" t="s">
        <v>608</v>
      </c>
      <c r="E867" t="s">
        <v>630</v>
      </c>
      <c r="F867" s="3" t="s">
        <v>1530</v>
      </c>
      <c r="G867" t="s">
        <v>12</v>
      </c>
    </row>
    <row r="868" spans="1:7" x14ac:dyDescent="0.25">
      <c r="A868" t="s">
        <v>624</v>
      </c>
      <c r="B868" t="s">
        <v>625</v>
      </c>
      <c r="C868" t="s">
        <v>607</v>
      </c>
      <c r="D868" t="s">
        <v>608</v>
      </c>
      <c r="E868" t="s">
        <v>618</v>
      </c>
      <c r="F868" s="3" t="s">
        <v>1525</v>
      </c>
      <c r="G868" t="s">
        <v>12</v>
      </c>
    </row>
    <row r="869" spans="1:7" x14ac:dyDescent="0.25">
      <c r="A869" t="s">
        <v>624</v>
      </c>
      <c r="B869" t="s">
        <v>625</v>
      </c>
      <c r="C869" t="s">
        <v>607</v>
      </c>
      <c r="D869" t="s">
        <v>608</v>
      </c>
      <c r="E869" t="s">
        <v>631</v>
      </c>
      <c r="F869" s="3" t="s">
        <v>1525</v>
      </c>
      <c r="G869" t="s">
        <v>12</v>
      </c>
    </row>
    <row r="870" spans="1:7" x14ac:dyDescent="0.25">
      <c r="A870" t="s">
        <v>624</v>
      </c>
      <c r="B870" t="s">
        <v>625</v>
      </c>
      <c r="C870" t="s">
        <v>607</v>
      </c>
      <c r="D870" t="s">
        <v>608</v>
      </c>
      <c r="E870" t="s">
        <v>632</v>
      </c>
      <c r="F870" s="3" t="s">
        <v>1525</v>
      </c>
      <c r="G870" t="s">
        <v>12</v>
      </c>
    </row>
    <row r="871" spans="1:7" x14ac:dyDescent="0.25">
      <c r="A871" t="s">
        <v>624</v>
      </c>
      <c r="B871" t="s">
        <v>625</v>
      </c>
      <c r="C871" t="s">
        <v>607</v>
      </c>
      <c r="D871" t="s">
        <v>608</v>
      </c>
      <c r="E871" t="s">
        <v>633</v>
      </c>
      <c r="F871" s="3" t="s">
        <v>1525</v>
      </c>
      <c r="G871" t="s">
        <v>12</v>
      </c>
    </row>
    <row r="872" spans="1:7" x14ac:dyDescent="0.25">
      <c r="A872" t="s">
        <v>624</v>
      </c>
      <c r="B872" t="s">
        <v>625</v>
      </c>
      <c r="C872" t="s">
        <v>607</v>
      </c>
      <c r="D872" t="s">
        <v>608</v>
      </c>
      <c r="E872" t="s">
        <v>634</v>
      </c>
      <c r="F872" s="3" t="s">
        <v>1525</v>
      </c>
      <c r="G872" t="s">
        <v>12</v>
      </c>
    </row>
    <row r="873" spans="1:7" x14ac:dyDescent="0.25">
      <c r="A873" t="s">
        <v>624</v>
      </c>
      <c r="B873" t="s">
        <v>625</v>
      </c>
      <c r="C873" t="s">
        <v>607</v>
      </c>
      <c r="D873" t="s">
        <v>608</v>
      </c>
      <c r="E873" t="s">
        <v>635</v>
      </c>
      <c r="F873" s="3" t="s">
        <v>1525</v>
      </c>
      <c r="G873" t="s">
        <v>12</v>
      </c>
    </row>
    <row r="874" spans="1:7" x14ac:dyDescent="0.25">
      <c r="A874" t="s">
        <v>636</v>
      </c>
      <c r="B874" t="s">
        <v>637</v>
      </c>
      <c r="C874" t="s">
        <v>638</v>
      </c>
      <c r="D874" t="s">
        <v>639</v>
      </c>
      <c r="E874" t="s">
        <v>640</v>
      </c>
      <c r="F874">
        <v>7.6</v>
      </c>
      <c r="G874" t="s">
        <v>12</v>
      </c>
    </row>
    <row r="875" spans="1:7" x14ac:dyDescent="0.25">
      <c r="A875" t="s">
        <v>636</v>
      </c>
      <c r="B875" t="s">
        <v>637</v>
      </c>
      <c r="C875" t="s">
        <v>638</v>
      </c>
      <c r="D875" t="s">
        <v>639</v>
      </c>
      <c r="E875" t="s">
        <v>641</v>
      </c>
      <c r="F875">
        <v>21</v>
      </c>
      <c r="G875" t="s">
        <v>12</v>
      </c>
    </row>
    <row r="876" spans="1:7" x14ac:dyDescent="0.25">
      <c r="A876" t="s">
        <v>636</v>
      </c>
      <c r="B876" t="s">
        <v>637</v>
      </c>
      <c r="C876" t="s">
        <v>638</v>
      </c>
      <c r="D876" t="s">
        <v>639</v>
      </c>
      <c r="E876" t="s">
        <v>642</v>
      </c>
      <c r="F876">
        <v>15.1</v>
      </c>
      <c r="G876" t="s">
        <v>12</v>
      </c>
    </row>
    <row r="877" spans="1:7" x14ac:dyDescent="0.25">
      <c r="A877" t="s">
        <v>636</v>
      </c>
      <c r="B877" t="s">
        <v>637</v>
      </c>
      <c r="C877" t="s">
        <v>638</v>
      </c>
      <c r="D877" t="s">
        <v>639</v>
      </c>
      <c r="E877" t="s">
        <v>301</v>
      </c>
      <c r="F877">
        <v>16.2</v>
      </c>
      <c r="G877" t="s">
        <v>12</v>
      </c>
    </row>
    <row r="878" spans="1:7" x14ac:dyDescent="0.25">
      <c r="A878" t="s">
        <v>636</v>
      </c>
      <c r="B878" t="s">
        <v>637</v>
      </c>
      <c r="C878" t="s">
        <v>638</v>
      </c>
      <c r="D878" t="s">
        <v>639</v>
      </c>
      <c r="E878" t="s">
        <v>643</v>
      </c>
      <c r="F878">
        <v>16.5</v>
      </c>
      <c r="G878" t="s">
        <v>12</v>
      </c>
    </row>
    <row r="879" spans="1:7" x14ac:dyDescent="0.25">
      <c r="A879" t="s">
        <v>636</v>
      </c>
      <c r="B879" t="s">
        <v>637</v>
      </c>
      <c r="C879" t="s">
        <v>638</v>
      </c>
      <c r="D879" t="s">
        <v>639</v>
      </c>
      <c r="E879" t="s">
        <v>644</v>
      </c>
      <c r="F879">
        <v>22</v>
      </c>
      <c r="G879" t="s">
        <v>12</v>
      </c>
    </row>
    <row r="880" spans="1:7" x14ac:dyDescent="0.25">
      <c r="A880" t="s">
        <v>636</v>
      </c>
      <c r="B880" t="s">
        <v>637</v>
      </c>
      <c r="C880" t="s">
        <v>638</v>
      </c>
      <c r="D880" t="s">
        <v>639</v>
      </c>
      <c r="E880" t="s">
        <v>645</v>
      </c>
      <c r="F880">
        <v>16</v>
      </c>
      <c r="G880" t="s">
        <v>12</v>
      </c>
    </row>
    <row r="881" spans="1:7" x14ac:dyDescent="0.25">
      <c r="A881" t="s">
        <v>636</v>
      </c>
      <c r="B881" t="s">
        <v>637</v>
      </c>
      <c r="C881" t="s">
        <v>638</v>
      </c>
      <c r="D881" t="s">
        <v>639</v>
      </c>
      <c r="E881" t="s">
        <v>646</v>
      </c>
      <c r="F881">
        <v>29</v>
      </c>
      <c r="G881" t="s">
        <v>12</v>
      </c>
    </row>
    <row r="882" spans="1:7" x14ac:dyDescent="0.25">
      <c r="A882" t="s">
        <v>636</v>
      </c>
      <c r="B882" t="s">
        <v>637</v>
      </c>
      <c r="C882" t="s">
        <v>638</v>
      </c>
      <c r="D882" t="s">
        <v>639</v>
      </c>
      <c r="E882" t="s">
        <v>647</v>
      </c>
      <c r="F882">
        <v>20</v>
      </c>
      <c r="G882" t="s">
        <v>12</v>
      </c>
    </row>
    <row r="883" spans="1:7" x14ac:dyDescent="0.25">
      <c r="A883" t="s">
        <v>636</v>
      </c>
      <c r="B883" t="s">
        <v>637</v>
      </c>
      <c r="C883" t="s">
        <v>638</v>
      </c>
      <c r="D883" t="s">
        <v>639</v>
      </c>
      <c r="E883" t="s">
        <v>648</v>
      </c>
      <c r="F883">
        <v>23</v>
      </c>
      <c r="G883" t="s">
        <v>12</v>
      </c>
    </row>
    <row r="884" spans="1:7" x14ac:dyDescent="0.25">
      <c r="A884" t="s">
        <v>636</v>
      </c>
      <c r="B884" t="s">
        <v>637</v>
      </c>
      <c r="C884" t="s">
        <v>638</v>
      </c>
      <c r="D884" t="s">
        <v>639</v>
      </c>
      <c r="E884" t="s">
        <v>649</v>
      </c>
      <c r="F884">
        <v>30</v>
      </c>
      <c r="G884" t="s">
        <v>12</v>
      </c>
    </row>
    <row r="885" spans="1:7" x14ac:dyDescent="0.25">
      <c r="A885" t="s">
        <v>636</v>
      </c>
      <c r="B885" t="s">
        <v>637</v>
      </c>
      <c r="C885" t="s">
        <v>638</v>
      </c>
      <c r="D885" t="s">
        <v>639</v>
      </c>
      <c r="E885" t="s">
        <v>650</v>
      </c>
      <c r="F885">
        <v>27</v>
      </c>
      <c r="G885" t="s">
        <v>12</v>
      </c>
    </row>
    <row r="886" spans="1:7" x14ac:dyDescent="0.25">
      <c r="A886" t="s">
        <v>636</v>
      </c>
      <c r="B886" t="s">
        <v>637</v>
      </c>
      <c r="C886" t="s">
        <v>638</v>
      </c>
      <c r="D886" t="s">
        <v>639</v>
      </c>
      <c r="E886" t="s">
        <v>651</v>
      </c>
      <c r="F886">
        <v>17</v>
      </c>
      <c r="G886" t="s">
        <v>12</v>
      </c>
    </row>
    <row r="887" spans="1:7" x14ac:dyDescent="0.25">
      <c r="A887" t="s">
        <v>636</v>
      </c>
      <c r="B887" t="s">
        <v>637</v>
      </c>
      <c r="C887" t="s">
        <v>638</v>
      </c>
      <c r="D887" t="s">
        <v>639</v>
      </c>
      <c r="E887" t="s">
        <v>652</v>
      </c>
      <c r="F887">
        <v>31</v>
      </c>
      <c r="G887" t="s">
        <v>12</v>
      </c>
    </row>
    <row r="888" spans="1:7" x14ac:dyDescent="0.25">
      <c r="A888" t="s">
        <v>636</v>
      </c>
      <c r="B888" t="s">
        <v>637</v>
      </c>
      <c r="C888" t="s">
        <v>638</v>
      </c>
      <c r="D888" t="s">
        <v>639</v>
      </c>
      <c r="E888" t="s">
        <v>653</v>
      </c>
      <c r="F888">
        <v>30</v>
      </c>
      <c r="G888" t="s">
        <v>12</v>
      </c>
    </row>
    <row r="889" spans="1:7" x14ac:dyDescent="0.25">
      <c r="A889" t="s">
        <v>636</v>
      </c>
      <c r="B889" t="s">
        <v>637</v>
      </c>
      <c r="C889" t="s">
        <v>638</v>
      </c>
      <c r="D889" t="s">
        <v>639</v>
      </c>
      <c r="E889" t="s">
        <v>654</v>
      </c>
      <c r="F889">
        <v>31</v>
      </c>
      <c r="G889" t="s">
        <v>12</v>
      </c>
    </row>
    <row r="890" spans="1:7" x14ac:dyDescent="0.25">
      <c r="A890" t="s">
        <v>636</v>
      </c>
      <c r="B890" t="s">
        <v>637</v>
      </c>
      <c r="C890" t="s">
        <v>638</v>
      </c>
      <c r="D890" t="s">
        <v>639</v>
      </c>
      <c r="E890" t="s">
        <v>655</v>
      </c>
      <c r="F890">
        <v>29</v>
      </c>
      <c r="G890" t="s">
        <v>12</v>
      </c>
    </row>
    <row r="891" spans="1:7" x14ac:dyDescent="0.25">
      <c r="A891" t="s">
        <v>636</v>
      </c>
      <c r="B891" t="s">
        <v>637</v>
      </c>
      <c r="C891" t="s">
        <v>638</v>
      </c>
      <c r="D891" t="s">
        <v>639</v>
      </c>
      <c r="E891" t="s">
        <v>656</v>
      </c>
      <c r="F891">
        <v>31</v>
      </c>
      <c r="G891" t="s">
        <v>12</v>
      </c>
    </row>
    <row r="892" spans="1:7" x14ac:dyDescent="0.25">
      <c r="A892" t="s">
        <v>636</v>
      </c>
      <c r="B892" t="s">
        <v>637</v>
      </c>
      <c r="C892" t="s">
        <v>638</v>
      </c>
      <c r="D892" t="s">
        <v>639</v>
      </c>
      <c r="E892" t="s">
        <v>657</v>
      </c>
      <c r="F892">
        <v>31</v>
      </c>
      <c r="G892" t="s">
        <v>12</v>
      </c>
    </row>
    <row r="893" spans="1:7" x14ac:dyDescent="0.25">
      <c r="A893" t="s">
        <v>636</v>
      </c>
      <c r="B893" t="s">
        <v>637</v>
      </c>
      <c r="C893" t="s">
        <v>638</v>
      </c>
      <c r="D893" t="s">
        <v>639</v>
      </c>
      <c r="E893" t="s">
        <v>658</v>
      </c>
      <c r="F893">
        <v>28</v>
      </c>
      <c r="G893" t="s">
        <v>12</v>
      </c>
    </row>
    <row r="894" spans="1:7" x14ac:dyDescent="0.25">
      <c r="A894" t="s">
        <v>636</v>
      </c>
      <c r="B894" t="s">
        <v>637</v>
      </c>
      <c r="C894" t="s">
        <v>638</v>
      </c>
      <c r="D894" t="s">
        <v>639</v>
      </c>
      <c r="E894" t="s">
        <v>659</v>
      </c>
      <c r="F894">
        <v>29</v>
      </c>
      <c r="G894" t="s">
        <v>12</v>
      </c>
    </row>
    <row r="895" spans="1:7" x14ac:dyDescent="0.25">
      <c r="A895" t="s">
        <v>636</v>
      </c>
      <c r="B895" t="s">
        <v>637</v>
      </c>
      <c r="C895" t="s">
        <v>638</v>
      </c>
      <c r="D895" t="s">
        <v>639</v>
      </c>
      <c r="E895" t="s">
        <v>660</v>
      </c>
      <c r="F895">
        <v>29.9</v>
      </c>
      <c r="G895" t="s">
        <v>12</v>
      </c>
    </row>
    <row r="896" spans="1:7" x14ac:dyDescent="0.25">
      <c r="A896" t="s">
        <v>636</v>
      </c>
      <c r="B896" t="s">
        <v>637</v>
      </c>
      <c r="C896" t="s">
        <v>638</v>
      </c>
      <c r="D896" t="s">
        <v>639</v>
      </c>
      <c r="E896" t="s">
        <v>661</v>
      </c>
      <c r="F896">
        <v>32.200000000000003</v>
      </c>
      <c r="G896" t="s">
        <v>12</v>
      </c>
    </row>
    <row r="897" spans="1:7" x14ac:dyDescent="0.25">
      <c r="A897" t="s">
        <v>636</v>
      </c>
      <c r="B897" t="s">
        <v>637</v>
      </c>
      <c r="C897" t="s">
        <v>638</v>
      </c>
      <c r="D897" t="s">
        <v>639</v>
      </c>
      <c r="E897" t="s">
        <v>662</v>
      </c>
      <c r="F897">
        <v>29.4</v>
      </c>
      <c r="G897" t="s">
        <v>12</v>
      </c>
    </row>
    <row r="898" spans="1:7" x14ac:dyDescent="0.25">
      <c r="A898" t="s">
        <v>636</v>
      </c>
      <c r="B898" t="s">
        <v>637</v>
      </c>
      <c r="C898" t="s">
        <v>638</v>
      </c>
      <c r="D898" t="s">
        <v>639</v>
      </c>
      <c r="E898" t="s">
        <v>663</v>
      </c>
      <c r="F898">
        <v>31.6</v>
      </c>
      <c r="G898" t="s">
        <v>12</v>
      </c>
    </row>
    <row r="899" spans="1:7" x14ac:dyDescent="0.25">
      <c r="A899" t="s">
        <v>636</v>
      </c>
      <c r="B899" t="s">
        <v>637</v>
      </c>
      <c r="C899" t="s">
        <v>638</v>
      </c>
      <c r="D899" t="s">
        <v>639</v>
      </c>
      <c r="E899" t="s">
        <v>664</v>
      </c>
      <c r="F899">
        <v>33.1</v>
      </c>
      <c r="G899" t="s">
        <v>12</v>
      </c>
    </row>
    <row r="900" spans="1:7" x14ac:dyDescent="0.25">
      <c r="A900" t="s">
        <v>636</v>
      </c>
      <c r="B900" t="s">
        <v>637</v>
      </c>
      <c r="C900" t="s">
        <v>638</v>
      </c>
      <c r="D900" t="s">
        <v>639</v>
      </c>
      <c r="E900" t="s">
        <v>665</v>
      </c>
      <c r="F900">
        <v>33.200000000000003</v>
      </c>
      <c r="G900" t="s">
        <v>12</v>
      </c>
    </row>
    <row r="901" spans="1:7" x14ac:dyDescent="0.25">
      <c r="A901" t="s">
        <v>636</v>
      </c>
      <c r="B901" t="s">
        <v>637</v>
      </c>
      <c r="C901" t="s">
        <v>638</v>
      </c>
      <c r="D901" t="s">
        <v>639</v>
      </c>
      <c r="E901" t="s">
        <v>666</v>
      </c>
      <c r="F901">
        <v>33.4</v>
      </c>
      <c r="G901" t="s">
        <v>12</v>
      </c>
    </row>
    <row r="902" spans="1:7" x14ac:dyDescent="0.25">
      <c r="A902" t="s">
        <v>636</v>
      </c>
      <c r="B902" t="s">
        <v>637</v>
      </c>
      <c r="C902" t="s">
        <v>638</v>
      </c>
      <c r="D902" t="s">
        <v>639</v>
      </c>
      <c r="E902" t="s">
        <v>667</v>
      </c>
      <c r="F902">
        <v>31.5</v>
      </c>
      <c r="G902" t="s">
        <v>12</v>
      </c>
    </row>
    <row r="903" spans="1:7" x14ac:dyDescent="0.25">
      <c r="A903" t="s">
        <v>636</v>
      </c>
      <c r="B903" t="s">
        <v>637</v>
      </c>
      <c r="C903" t="s">
        <v>638</v>
      </c>
      <c r="D903" t="s">
        <v>639</v>
      </c>
      <c r="E903" t="s">
        <v>668</v>
      </c>
      <c r="F903">
        <v>29.7</v>
      </c>
      <c r="G903" t="s">
        <v>12</v>
      </c>
    </row>
    <row r="904" spans="1:7" x14ac:dyDescent="0.25">
      <c r="A904" t="s">
        <v>636</v>
      </c>
      <c r="B904" t="s">
        <v>637</v>
      </c>
      <c r="C904" t="s">
        <v>638</v>
      </c>
      <c r="D904" t="s">
        <v>639</v>
      </c>
      <c r="E904" t="s">
        <v>669</v>
      </c>
      <c r="F904">
        <v>28.7</v>
      </c>
      <c r="G904" t="s">
        <v>12</v>
      </c>
    </row>
    <row r="905" spans="1:7" x14ac:dyDescent="0.25">
      <c r="A905" t="s">
        <v>636</v>
      </c>
      <c r="B905" t="s">
        <v>637</v>
      </c>
      <c r="C905" t="s">
        <v>638</v>
      </c>
      <c r="D905" t="s">
        <v>639</v>
      </c>
      <c r="E905" t="s">
        <v>670</v>
      </c>
      <c r="F905">
        <v>31.2</v>
      </c>
      <c r="G905" t="s">
        <v>12</v>
      </c>
    </row>
    <row r="906" spans="1:7" x14ac:dyDescent="0.25">
      <c r="A906" t="s">
        <v>636</v>
      </c>
      <c r="B906" t="s">
        <v>637</v>
      </c>
      <c r="C906" t="s">
        <v>638</v>
      </c>
      <c r="D906" t="s">
        <v>639</v>
      </c>
      <c r="E906" t="s">
        <v>671</v>
      </c>
      <c r="F906">
        <v>32.1</v>
      </c>
      <c r="G906" t="s">
        <v>12</v>
      </c>
    </row>
    <row r="907" spans="1:7" x14ac:dyDescent="0.25">
      <c r="A907" t="s">
        <v>636</v>
      </c>
      <c r="B907" t="s">
        <v>637</v>
      </c>
      <c r="C907" t="s">
        <v>638</v>
      </c>
      <c r="D907" t="s">
        <v>639</v>
      </c>
      <c r="E907" t="s">
        <v>672</v>
      </c>
      <c r="F907">
        <v>31.9</v>
      </c>
      <c r="G907" t="s">
        <v>12</v>
      </c>
    </row>
    <row r="908" spans="1:7" x14ac:dyDescent="0.25">
      <c r="A908" t="s">
        <v>673</v>
      </c>
      <c r="B908" t="s">
        <v>674</v>
      </c>
      <c r="C908" t="s">
        <v>638</v>
      </c>
      <c r="D908" t="s">
        <v>639</v>
      </c>
      <c r="E908" t="s">
        <v>640</v>
      </c>
      <c r="F908">
        <v>18.8</v>
      </c>
      <c r="G908" t="s">
        <v>12</v>
      </c>
    </row>
    <row r="909" spans="1:7" x14ac:dyDescent="0.25">
      <c r="A909" t="s">
        <v>673</v>
      </c>
      <c r="B909" t="s">
        <v>674</v>
      </c>
      <c r="C909" t="s">
        <v>638</v>
      </c>
      <c r="D909" t="s">
        <v>639</v>
      </c>
      <c r="E909" t="s">
        <v>641</v>
      </c>
      <c r="F909">
        <v>13.6</v>
      </c>
      <c r="G909" t="s">
        <v>12</v>
      </c>
    </row>
    <row r="910" spans="1:7" x14ac:dyDescent="0.25">
      <c r="A910" t="s">
        <v>673</v>
      </c>
      <c r="B910" t="s">
        <v>674</v>
      </c>
      <c r="C910" t="s">
        <v>638</v>
      </c>
      <c r="D910" t="s">
        <v>639</v>
      </c>
      <c r="E910" t="s">
        <v>642</v>
      </c>
      <c r="F910">
        <v>22.3</v>
      </c>
      <c r="G910" t="s">
        <v>12</v>
      </c>
    </row>
    <row r="911" spans="1:7" x14ac:dyDescent="0.25">
      <c r="A911" t="s">
        <v>673</v>
      </c>
      <c r="B911" t="s">
        <v>674</v>
      </c>
      <c r="C911" t="s">
        <v>638</v>
      </c>
      <c r="D911" t="s">
        <v>639</v>
      </c>
      <c r="E911" t="s">
        <v>301</v>
      </c>
      <c r="F911">
        <v>27</v>
      </c>
      <c r="G911" t="s">
        <v>12</v>
      </c>
    </row>
    <row r="912" spans="1:7" x14ac:dyDescent="0.25">
      <c r="A912" t="s">
        <v>673</v>
      </c>
      <c r="B912" t="s">
        <v>674</v>
      </c>
      <c r="C912" t="s">
        <v>638</v>
      </c>
      <c r="D912" t="s">
        <v>639</v>
      </c>
      <c r="E912" t="s">
        <v>643</v>
      </c>
      <c r="F912">
        <v>31.2</v>
      </c>
      <c r="G912" t="s">
        <v>12</v>
      </c>
    </row>
    <row r="913" spans="1:7" x14ac:dyDescent="0.25">
      <c r="A913" t="s">
        <v>673</v>
      </c>
      <c r="B913" t="s">
        <v>674</v>
      </c>
      <c r="C913" t="s">
        <v>638</v>
      </c>
      <c r="D913" t="s">
        <v>639</v>
      </c>
      <c r="E913" t="s">
        <v>644</v>
      </c>
      <c r="F913">
        <v>32</v>
      </c>
      <c r="G913" t="s">
        <v>12</v>
      </c>
    </row>
    <row r="914" spans="1:7" x14ac:dyDescent="0.25">
      <c r="A914" t="s">
        <v>673</v>
      </c>
      <c r="B914" t="s">
        <v>674</v>
      </c>
      <c r="C914" t="s">
        <v>638</v>
      </c>
      <c r="D914" t="s">
        <v>639</v>
      </c>
      <c r="E914" t="s">
        <v>645</v>
      </c>
      <c r="F914">
        <v>29</v>
      </c>
      <c r="G914" t="s">
        <v>12</v>
      </c>
    </row>
    <row r="915" spans="1:7" x14ac:dyDescent="0.25">
      <c r="A915" t="s">
        <v>673</v>
      </c>
      <c r="B915" t="s">
        <v>674</v>
      </c>
      <c r="C915" t="s">
        <v>638</v>
      </c>
      <c r="D915" t="s">
        <v>639</v>
      </c>
      <c r="E915" t="s">
        <v>646</v>
      </c>
      <c r="F915">
        <v>24</v>
      </c>
      <c r="G915" t="s">
        <v>12</v>
      </c>
    </row>
    <row r="916" spans="1:7" x14ac:dyDescent="0.25">
      <c r="A916" t="s">
        <v>673</v>
      </c>
      <c r="B916" t="s">
        <v>674</v>
      </c>
      <c r="C916" t="s">
        <v>638</v>
      </c>
      <c r="D916" t="s">
        <v>639</v>
      </c>
      <c r="E916" t="s">
        <v>647</v>
      </c>
      <c r="F916">
        <v>27</v>
      </c>
      <c r="G916" t="s">
        <v>12</v>
      </c>
    </row>
    <row r="917" spans="1:7" x14ac:dyDescent="0.25">
      <c r="A917" t="s">
        <v>673</v>
      </c>
      <c r="B917" t="s">
        <v>674</v>
      </c>
      <c r="C917" t="s">
        <v>638</v>
      </c>
      <c r="D917" t="s">
        <v>639</v>
      </c>
      <c r="E917" t="s">
        <v>675</v>
      </c>
      <c r="F917">
        <v>28</v>
      </c>
      <c r="G917" t="s">
        <v>12</v>
      </c>
    </row>
    <row r="918" spans="1:7" x14ac:dyDescent="0.25">
      <c r="A918" t="s">
        <v>673</v>
      </c>
      <c r="B918" t="s">
        <v>674</v>
      </c>
      <c r="C918" t="s">
        <v>638</v>
      </c>
      <c r="D918" t="s">
        <v>639</v>
      </c>
      <c r="E918" t="s">
        <v>648</v>
      </c>
      <c r="F918">
        <v>30</v>
      </c>
      <c r="G918" t="s">
        <v>12</v>
      </c>
    </row>
    <row r="919" spans="1:7" x14ac:dyDescent="0.25">
      <c r="A919" t="s">
        <v>673</v>
      </c>
      <c r="B919" t="s">
        <v>674</v>
      </c>
      <c r="C919" t="s">
        <v>638</v>
      </c>
      <c r="D919" t="s">
        <v>639</v>
      </c>
      <c r="E919" t="s">
        <v>649</v>
      </c>
      <c r="F919">
        <v>33</v>
      </c>
      <c r="G919" t="s">
        <v>12</v>
      </c>
    </row>
    <row r="920" spans="1:7" x14ac:dyDescent="0.25">
      <c r="A920" t="s">
        <v>673</v>
      </c>
      <c r="B920" t="s">
        <v>674</v>
      </c>
      <c r="C920" t="s">
        <v>638</v>
      </c>
      <c r="D920" t="s">
        <v>639</v>
      </c>
      <c r="E920" t="s">
        <v>676</v>
      </c>
      <c r="F920">
        <v>32</v>
      </c>
      <c r="G920" t="s">
        <v>12</v>
      </c>
    </row>
    <row r="921" spans="1:7" x14ac:dyDescent="0.25">
      <c r="A921" t="s">
        <v>673</v>
      </c>
      <c r="B921" t="s">
        <v>674</v>
      </c>
      <c r="C921" t="s">
        <v>638</v>
      </c>
      <c r="D921" t="s">
        <v>639</v>
      </c>
      <c r="E921" t="s">
        <v>651</v>
      </c>
      <c r="F921">
        <v>33</v>
      </c>
      <c r="G921" t="s">
        <v>12</v>
      </c>
    </row>
    <row r="922" spans="1:7" x14ac:dyDescent="0.25">
      <c r="A922" t="s">
        <v>673</v>
      </c>
      <c r="B922" t="s">
        <v>674</v>
      </c>
      <c r="C922" t="s">
        <v>638</v>
      </c>
      <c r="D922" t="s">
        <v>639</v>
      </c>
      <c r="E922" t="s">
        <v>652</v>
      </c>
      <c r="F922">
        <v>35</v>
      </c>
      <c r="G922" t="s">
        <v>12</v>
      </c>
    </row>
    <row r="923" spans="1:7" x14ac:dyDescent="0.25">
      <c r="A923" t="s">
        <v>673</v>
      </c>
      <c r="B923" t="s">
        <v>674</v>
      </c>
      <c r="C923" t="s">
        <v>638</v>
      </c>
      <c r="D923" t="s">
        <v>639</v>
      </c>
      <c r="E923" t="s">
        <v>653</v>
      </c>
      <c r="F923">
        <v>31</v>
      </c>
      <c r="G923" t="s">
        <v>12</v>
      </c>
    </row>
    <row r="924" spans="1:7" x14ac:dyDescent="0.25">
      <c r="A924" t="s">
        <v>673</v>
      </c>
      <c r="B924" t="s">
        <v>674</v>
      </c>
      <c r="C924" t="s">
        <v>638</v>
      </c>
      <c r="D924" t="s">
        <v>639</v>
      </c>
      <c r="E924" t="s">
        <v>654</v>
      </c>
      <c r="F924">
        <v>34</v>
      </c>
      <c r="G924" t="s">
        <v>12</v>
      </c>
    </row>
    <row r="925" spans="1:7" x14ac:dyDescent="0.25">
      <c r="A925" t="s">
        <v>673</v>
      </c>
      <c r="B925" t="s">
        <v>674</v>
      </c>
      <c r="C925" t="s">
        <v>638</v>
      </c>
      <c r="D925" t="s">
        <v>639</v>
      </c>
      <c r="E925" t="s">
        <v>677</v>
      </c>
      <c r="F925">
        <v>32</v>
      </c>
      <c r="G925" t="s">
        <v>12</v>
      </c>
    </row>
    <row r="926" spans="1:7" x14ac:dyDescent="0.25">
      <c r="A926" t="s">
        <v>673</v>
      </c>
      <c r="B926" t="s">
        <v>674</v>
      </c>
      <c r="C926" t="s">
        <v>638</v>
      </c>
      <c r="D926" t="s">
        <v>639</v>
      </c>
      <c r="E926" t="s">
        <v>656</v>
      </c>
      <c r="F926">
        <v>34</v>
      </c>
      <c r="G926" t="s">
        <v>12</v>
      </c>
    </row>
    <row r="927" spans="1:7" x14ac:dyDescent="0.25">
      <c r="A927" t="s">
        <v>673</v>
      </c>
      <c r="B927" t="s">
        <v>674</v>
      </c>
      <c r="C927" t="s">
        <v>638</v>
      </c>
      <c r="D927" t="s">
        <v>639</v>
      </c>
      <c r="E927" t="s">
        <v>678</v>
      </c>
      <c r="F927">
        <v>33</v>
      </c>
      <c r="G927" t="s">
        <v>12</v>
      </c>
    </row>
    <row r="928" spans="1:7" x14ac:dyDescent="0.25">
      <c r="A928" t="s">
        <v>673</v>
      </c>
      <c r="B928" t="s">
        <v>674</v>
      </c>
      <c r="C928" t="s">
        <v>638</v>
      </c>
      <c r="D928" t="s">
        <v>639</v>
      </c>
      <c r="E928" t="s">
        <v>679</v>
      </c>
      <c r="F928">
        <v>31</v>
      </c>
      <c r="G928" t="s">
        <v>12</v>
      </c>
    </row>
    <row r="929" spans="1:7" x14ac:dyDescent="0.25">
      <c r="A929" t="s">
        <v>673</v>
      </c>
      <c r="B929" t="s">
        <v>674</v>
      </c>
      <c r="C929" t="s">
        <v>638</v>
      </c>
      <c r="D929" t="s">
        <v>639</v>
      </c>
      <c r="E929" t="s">
        <v>680</v>
      </c>
      <c r="F929">
        <v>31</v>
      </c>
      <c r="G929" t="s">
        <v>12</v>
      </c>
    </row>
    <row r="930" spans="1:7" x14ac:dyDescent="0.25">
      <c r="A930" t="s">
        <v>673</v>
      </c>
      <c r="B930" t="s">
        <v>674</v>
      </c>
      <c r="C930" t="s">
        <v>638</v>
      </c>
      <c r="D930" t="s">
        <v>639</v>
      </c>
      <c r="E930" t="s">
        <v>681</v>
      </c>
      <c r="F930">
        <v>33.299999999999997</v>
      </c>
      <c r="G930" t="s">
        <v>12</v>
      </c>
    </row>
    <row r="931" spans="1:7" x14ac:dyDescent="0.25">
      <c r="A931" t="s">
        <v>673</v>
      </c>
      <c r="B931" t="s">
        <v>674</v>
      </c>
      <c r="C931" t="s">
        <v>638</v>
      </c>
      <c r="D931" t="s">
        <v>639</v>
      </c>
      <c r="E931" t="s">
        <v>682</v>
      </c>
      <c r="F931">
        <v>34.4</v>
      </c>
      <c r="G931" t="s">
        <v>12</v>
      </c>
    </row>
    <row r="932" spans="1:7" x14ac:dyDescent="0.25">
      <c r="A932" t="s">
        <v>673</v>
      </c>
      <c r="B932" t="s">
        <v>674</v>
      </c>
      <c r="C932" t="s">
        <v>638</v>
      </c>
      <c r="D932" t="s">
        <v>639</v>
      </c>
      <c r="E932" t="s">
        <v>683</v>
      </c>
      <c r="F932">
        <v>32.4</v>
      </c>
      <c r="G932" t="s">
        <v>12</v>
      </c>
    </row>
    <row r="933" spans="1:7" x14ac:dyDescent="0.25">
      <c r="A933" t="s">
        <v>673</v>
      </c>
      <c r="B933" t="s">
        <v>674</v>
      </c>
      <c r="C933" t="s">
        <v>638</v>
      </c>
      <c r="D933" t="s">
        <v>639</v>
      </c>
      <c r="E933" t="s">
        <v>684</v>
      </c>
      <c r="F933">
        <v>33.799999999999997</v>
      </c>
      <c r="G933" t="s">
        <v>12</v>
      </c>
    </row>
    <row r="934" spans="1:7" x14ac:dyDescent="0.25">
      <c r="A934" t="s">
        <v>673</v>
      </c>
      <c r="B934" t="s">
        <v>674</v>
      </c>
      <c r="C934" t="s">
        <v>638</v>
      </c>
      <c r="D934" t="s">
        <v>639</v>
      </c>
      <c r="E934" t="s">
        <v>685</v>
      </c>
      <c r="F934">
        <v>36.200000000000003</v>
      </c>
      <c r="G934" t="s">
        <v>12</v>
      </c>
    </row>
    <row r="935" spans="1:7" x14ac:dyDescent="0.25">
      <c r="A935" t="s">
        <v>673</v>
      </c>
      <c r="B935" t="s">
        <v>674</v>
      </c>
      <c r="C935" t="s">
        <v>638</v>
      </c>
      <c r="D935" t="s">
        <v>639</v>
      </c>
      <c r="E935" t="s">
        <v>686</v>
      </c>
      <c r="F935">
        <v>36.1</v>
      </c>
      <c r="G935" t="s">
        <v>12</v>
      </c>
    </row>
    <row r="936" spans="1:7" x14ac:dyDescent="0.25">
      <c r="A936" t="s">
        <v>673</v>
      </c>
      <c r="B936" t="s">
        <v>674</v>
      </c>
      <c r="C936" t="s">
        <v>638</v>
      </c>
      <c r="D936" t="s">
        <v>639</v>
      </c>
      <c r="E936" t="s">
        <v>687</v>
      </c>
      <c r="F936">
        <v>34.299999999999997</v>
      </c>
      <c r="G936" t="s">
        <v>12</v>
      </c>
    </row>
    <row r="937" spans="1:7" x14ac:dyDescent="0.25">
      <c r="A937" t="s">
        <v>673</v>
      </c>
      <c r="B937" t="s">
        <v>674</v>
      </c>
      <c r="C937" t="s">
        <v>638</v>
      </c>
      <c r="D937" t="s">
        <v>639</v>
      </c>
      <c r="E937" t="s">
        <v>688</v>
      </c>
      <c r="F937">
        <v>32.6</v>
      </c>
      <c r="G937" t="s">
        <v>12</v>
      </c>
    </row>
    <row r="938" spans="1:7" x14ac:dyDescent="0.25">
      <c r="A938" t="s">
        <v>673</v>
      </c>
      <c r="B938" t="s">
        <v>674</v>
      </c>
      <c r="C938" t="s">
        <v>638</v>
      </c>
      <c r="D938" t="s">
        <v>639</v>
      </c>
      <c r="E938" t="s">
        <v>689</v>
      </c>
      <c r="F938">
        <v>31.3</v>
      </c>
      <c r="G938" t="s">
        <v>12</v>
      </c>
    </row>
    <row r="939" spans="1:7" x14ac:dyDescent="0.25">
      <c r="A939" t="s">
        <v>673</v>
      </c>
      <c r="B939" t="s">
        <v>674</v>
      </c>
      <c r="C939" t="s">
        <v>638</v>
      </c>
      <c r="D939" t="s">
        <v>639</v>
      </c>
      <c r="E939" t="s">
        <v>690</v>
      </c>
      <c r="F939">
        <v>31.5</v>
      </c>
      <c r="G939" t="s">
        <v>12</v>
      </c>
    </row>
    <row r="940" spans="1:7" x14ac:dyDescent="0.25">
      <c r="A940" t="s">
        <v>673</v>
      </c>
      <c r="B940" t="s">
        <v>674</v>
      </c>
      <c r="C940" t="s">
        <v>638</v>
      </c>
      <c r="D940" t="s">
        <v>639</v>
      </c>
      <c r="E940" t="s">
        <v>691</v>
      </c>
      <c r="F940">
        <v>31.9</v>
      </c>
      <c r="G940" t="s">
        <v>12</v>
      </c>
    </row>
    <row r="941" spans="1:7" x14ac:dyDescent="0.25">
      <c r="A941" t="s">
        <v>673</v>
      </c>
      <c r="B941" t="s">
        <v>674</v>
      </c>
      <c r="C941" t="s">
        <v>638</v>
      </c>
      <c r="D941" t="s">
        <v>639</v>
      </c>
      <c r="E941" t="s">
        <v>692</v>
      </c>
      <c r="F941">
        <v>32.4</v>
      </c>
      <c r="G941" t="s">
        <v>12</v>
      </c>
    </row>
    <row r="942" spans="1:7" x14ac:dyDescent="0.25">
      <c r="A942" t="s">
        <v>673</v>
      </c>
      <c r="B942" t="s">
        <v>674</v>
      </c>
      <c r="C942" t="s">
        <v>638</v>
      </c>
      <c r="D942" t="s">
        <v>639</v>
      </c>
      <c r="E942" t="s">
        <v>693</v>
      </c>
      <c r="F942">
        <v>32.6</v>
      </c>
      <c r="G942" t="s">
        <v>12</v>
      </c>
    </row>
    <row r="943" spans="1:7" x14ac:dyDescent="0.25">
      <c r="A943" t="s">
        <v>694</v>
      </c>
      <c r="B943" t="s">
        <v>695</v>
      </c>
      <c r="C943" t="s">
        <v>638</v>
      </c>
      <c r="D943" t="s">
        <v>696</v>
      </c>
      <c r="E943" t="s">
        <v>697</v>
      </c>
      <c r="F943">
        <v>12</v>
      </c>
      <c r="G943" t="s">
        <v>12</v>
      </c>
    </row>
    <row r="944" spans="1:7" x14ac:dyDescent="0.25">
      <c r="A944" t="s">
        <v>694</v>
      </c>
      <c r="B944" t="s">
        <v>695</v>
      </c>
      <c r="C944" t="s">
        <v>638</v>
      </c>
      <c r="D944" t="s">
        <v>696</v>
      </c>
      <c r="E944" t="s">
        <v>698</v>
      </c>
      <c r="F944">
        <v>13</v>
      </c>
      <c r="G944" t="s">
        <v>12</v>
      </c>
    </row>
    <row r="945" spans="1:7" x14ac:dyDescent="0.25">
      <c r="A945" t="s">
        <v>694</v>
      </c>
      <c r="B945" t="s">
        <v>695</v>
      </c>
      <c r="C945" t="s">
        <v>638</v>
      </c>
      <c r="D945" t="s">
        <v>696</v>
      </c>
      <c r="E945" t="s">
        <v>699</v>
      </c>
      <c r="F945">
        <v>14</v>
      </c>
      <c r="G945" t="s">
        <v>12</v>
      </c>
    </row>
    <row r="946" spans="1:7" x14ac:dyDescent="0.25">
      <c r="A946" t="s">
        <v>694</v>
      </c>
      <c r="B946" t="s">
        <v>695</v>
      </c>
      <c r="C946" t="s">
        <v>638</v>
      </c>
      <c r="D946" t="s">
        <v>696</v>
      </c>
      <c r="E946" t="s">
        <v>700</v>
      </c>
      <c r="F946">
        <v>14</v>
      </c>
      <c r="G946" t="s">
        <v>12</v>
      </c>
    </row>
    <row r="947" spans="1:7" x14ac:dyDescent="0.25">
      <c r="A947" t="s">
        <v>694</v>
      </c>
      <c r="B947" t="s">
        <v>695</v>
      </c>
      <c r="C947" t="s">
        <v>638</v>
      </c>
      <c r="D947" t="s">
        <v>696</v>
      </c>
      <c r="E947" t="s">
        <v>310</v>
      </c>
      <c r="F947">
        <v>15</v>
      </c>
      <c r="G947" t="s">
        <v>12</v>
      </c>
    </row>
    <row r="948" spans="1:7" x14ac:dyDescent="0.25">
      <c r="A948" t="s">
        <v>694</v>
      </c>
      <c r="B948" t="s">
        <v>695</v>
      </c>
      <c r="C948" t="s">
        <v>638</v>
      </c>
      <c r="D948" t="s">
        <v>696</v>
      </c>
      <c r="E948" t="s">
        <v>701</v>
      </c>
      <c r="F948">
        <v>16</v>
      </c>
      <c r="G948" t="s">
        <v>12</v>
      </c>
    </row>
    <row r="949" spans="1:7" x14ac:dyDescent="0.25">
      <c r="A949" t="s">
        <v>694</v>
      </c>
      <c r="B949" t="s">
        <v>695</v>
      </c>
      <c r="C949" t="s">
        <v>638</v>
      </c>
      <c r="D949" t="s">
        <v>696</v>
      </c>
      <c r="E949" t="s">
        <v>516</v>
      </c>
      <c r="F949">
        <v>16</v>
      </c>
      <c r="G949" t="s">
        <v>12</v>
      </c>
    </row>
    <row r="950" spans="1:7" x14ac:dyDescent="0.25">
      <c r="A950" t="s">
        <v>694</v>
      </c>
      <c r="B950" t="s">
        <v>695</v>
      </c>
      <c r="C950" t="s">
        <v>638</v>
      </c>
      <c r="D950" t="s">
        <v>696</v>
      </c>
      <c r="E950" t="s">
        <v>702</v>
      </c>
      <c r="F950">
        <v>16</v>
      </c>
      <c r="G950" t="s">
        <v>12</v>
      </c>
    </row>
    <row r="951" spans="1:7" x14ac:dyDescent="0.25">
      <c r="A951" t="s">
        <v>694</v>
      </c>
      <c r="B951" t="s">
        <v>695</v>
      </c>
      <c r="C951" t="s">
        <v>638</v>
      </c>
      <c r="D951" t="s">
        <v>696</v>
      </c>
      <c r="E951" t="s">
        <v>703</v>
      </c>
      <c r="F951">
        <v>14</v>
      </c>
      <c r="G951" t="s">
        <v>12</v>
      </c>
    </row>
    <row r="952" spans="1:7" x14ac:dyDescent="0.25">
      <c r="A952" t="s">
        <v>694</v>
      </c>
      <c r="B952" t="s">
        <v>695</v>
      </c>
      <c r="C952" t="s">
        <v>638</v>
      </c>
      <c r="D952" t="s">
        <v>696</v>
      </c>
      <c r="E952" t="s">
        <v>704</v>
      </c>
      <c r="F952">
        <v>15</v>
      </c>
      <c r="G952" t="s">
        <v>12</v>
      </c>
    </row>
    <row r="953" spans="1:7" x14ac:dyDescent="0.25">
      <c r="A953" t="s">
        <v>694</v>
      </c>
      <c r="B953" t="s">
        <v>695</v>
      </c>
      <c r="C953" t="s">
        <v>638</v>
      </c>
      <c r="D953" t="s">
        <v>696</v>
      </c>
      <c r="E953" t="s">
        <v>705</v>
      </c>
      <c r="F953">
        <v>15</v>
      </c>
      <c r="G953" t="s">
        <v>12</v>
      </c>
    </row>
    <row r="954" spans="1:7" x14ac:dyDescent="0.25">
      <c r="A954" t="s">
        <v>694</v>
      </c>
      <c r="B954" t="s">
        <v>695</v>
      </c>
      <c r="C954" t="s">
        <v>638</v>
      </c>
      <c r="D954" t="s">
        <v>696</v>
      </c>
      <c r="E954" t="s">
        <v>706</v>
      </c>
      <c r="F954">
        <v>14</v>
      </c>
      <c r="G954" t="s">
        <v>12</v>
      </c>
    </row>
    <row r="955" spans="1:7" x14ac:dyDescent="0.25">
      <c r="A955" t="s">
        <v>694</v>
      </c>
      <c r="B955" t="s">
        <v>695</v>
      </c>
      <c r="C955" t="s">
        <v>638</v>
      </c>
      <c r="D955" t="s">
        <v>696</v>
      </c>
      <c r="E955" t="s">
        <v>707</v>
      </c>
      <c r="F955">
        <v>14</v>
      </c>
      <c r="G955" t="s">
        <v>12</v>
      </c>
    </row>
    <row r="956" spans="1:7" x14ac:dyDescent="0.25">
      <c r="A956" t="s">
        <v>694</v>
      </c>
      <c r="B956" t="s">
        <v>695</v>
      </c>
      <c r="C956" t="s">
        <v>638</v>
      </c>
      <c r="D956" t="s">
        <v>696</v>
      </c>
      <c r="E956" t="s">
        <v>708</v>
      </c>
      <c r="F956">
        <v>16</v>
      </c>
      <c r="G956" t="s">
        <v>12</v>
      </c>
    </row>
    <row r="957" spans="1:7" x14ac:dyDescent="0.25">
      <c r="A957" t="s">
        <v>694</v>
      </c>
      <c r="B957" t="s">
        <v>695</v>
      </c>
      <c r="C957" t="s">
        <v>638</v>
      </c>
      <c r="D957" t="s">
        <v>696</v>
      </c>
      <c r="E957" t="s">
        <v>709</v>
      </c>
      <c r="F957">
        <v>14.6</v>
      </c>
      <c r="G957" t="s">
        <v>12</v>
      </c>
    </row>
    <row r="958" spans="1:7" x14ac:dyDescent="0.25">
      <c r="A958" t="s">
        <v>694</v>
      </c>
      <c r="B958" t="s">
        <v>695</v>
      </c>
      <c r="C958" t="s">
        <v>638</v>
      </c>
      <c r="D958" t="s">
        <v>696</v>
      </c>
      <c r="E958" t="s">
        <v>710</v>
      </c>
      <c r="F958">
        <v>19.899999999999999</v>
      </c>
      <c r="G958" t="s">
        <v>12</v>
      </c>
    </row>
    <row r="959" spans="1:7" x14ac:dyDescent="0.25">
      <c r="A959" t="s">
        <v>694</v>
      </c>
      <c r="B959" t="s">
        <v>695</v>
      </c>
      <c r="C959" t="s">
        <v>638</v>
      </c>
      <c r="D959" t="s">
        <v>696</v>
      </c>
      <c r="E959" t="s">
        <v>711</v>
      </c>
      <c r="F959">
        <v>17</v>
      </c>
      <c r="G959" t="s">
        <v>12</v>
      </c>
    </row>
    <row r="960" spans="1:7" x14ac:dyDescent="0.25">
      <c r="A960" t="s">
        <v>694</v>
      </c>
      <c r="B960" t="s">
        <v>695</v>
      </c>
      <c r="C960" t="s">
        <v>638</v>
      </c>
      <c r="D960" t="s">
        <v>696</v>
      </c>
      <c r="E960" t="s">
        <v>712</v>
      </c>
      <c r="F960">
        <v>18.3</v>
      </c>
      <c r="G960" t="s">
        <v>12</v>
      </c>
    </row>
    <row r="961" spans="1:7" x14ac:dyDescent="0.25">
      <c r="A961" t="s">
        <v>694</v>
      </c>
      <c r="B961" t="s">
        <v>695</v>
      </c>
      <c r="C961" t="s">
        <v>638</v>
      </c>
      <c r="D961" t="s">
        <v>696</v>
      </c>
      <c r="E961" t="s">
        <v>713</v>
      </c>
      <c r="F961">
        <v>22.5</v>
      </c>
      <c r="G961" t="s">
        <v>12</v>
      </c>
    </row>
    <row r="962" spans="1:7" x14ac:dyDescent="0.25">
      <c r="A962" t="s">
        <v>694</v>
      </c>
      <c r="B962" t="s">
        <v>695</v>
      </c>
      <c r="C962" t="s">
        <v>638</v>
      </c>
      <c r="D962" t="s">
        <v>696</v>
      </c>
      <c r="E962" t="s">
        <v>714</v>
      </c>
      <c r="F962">
        <v>22.9</v>
      </c>
      <c r="G962" t="s">
        <v>12</v>
      </c>
    </row>
    <row r="963" spans="1:7" x14ac:dyDescent="0.25">
      <c r="A963" t="s">
        <v>694</v>
      </c>
      <c r="B963" t="s">
        <v>695</v>
      </c>
      <c r="C963" t="s">
        <v>638</v>
      </c>
      <c r="D963" t="s">
        <v>696</v>
      </c>
      <c r="E963" t="s">
        <v>715</v>
      </c>
      <c r="F963">
        <v>20</v>
      </c>
      <c r="G963" t="s">
        <v>12</v>
      </c>
    </row>
    <row r="964" spans="1:7" x14ac:dyDescent="0.25">
      <c r="A964" t="s">
        <v>694</v>
      </c>
      <c r="B964" t="s">
        <v>695</v>
      </c>
      <c r="C964" t="s">
        <v>638</v>
      </c>
      <c r="D964" t="s">
        <v>696</v>
      </c>
      <c r="E964" t="s">
        <v>716</v>
      </c>
      <c r="F964">
        <v>18.600000000000001</v>
      </c>
      <c r="G964" t="s">
        <v>12</v>
      </c>
    </row>
    <row r="965" spans="1:7" x14ac:dyDescent="0.25">
      <c r="A965" t="s">
        <v>694</v>
      </c>
      <c r="B965" t="s">
        <v>695</v>
      </c>
      <c r="C965" t="s">
        <v>638</v>
      </c>
      <c r="D965" t="s">
        <v>696</v>
      </c>
      <c r="E965" t="s">
        <v>717</v>
      </c>
      <c r="F965">
        <v>18.7</v>
      </c>
      <c r="G965" t="s">
        <v>12</v>
      </c>
    </row>
    <row r="966" spans="1:7" x14ac:dyDescent="0.25">
      <c r="A966" t="s">
        <v>694</v>
      </c>
      <c r="B966" t="s">
        <v>695</v>
      </c>
      <c r="C966" t="s">
        <v>638</v>
      </c>
      <c r="D966" t="s">
        <v>696</v>
      </c>
      <c r="E966" t="s">
        <v>718</v>
      </c>
      <c r="F966">
        <v>19.8</v>
      </c>
      <c r="G966" t="s">
        <v>12</v>
      </c>
    </row>
    <row r="967" spans="1:7" x14ac:dyDescent="0.25">
      <c r="A967" t="s">
        <v>694</v>
      </c>
      <c r="B967" t="s">
        <v>695</v>
      </c>
      <c r="C967" t="s">
        <v>638</v>
      </c>
      <c r="D967" t="s">
        <v>696</v>
      </c>
      <c r="E967" t="s">
        <v>719</v>
      </c>
      <c r="F967">
        <v>18.8</v>
      </c>
      <c r="G967" t="s">
        <v>12</v>
      </c>
    </row>
    <row r="968" spans="1:7" x14ac:dyDescent="0.25">
      <c r="A968" t="s">
        <v>720</v>
      </c>
      <c r="B968" t="s">
        <v>721</v>
      </c>
      <c r="C968" t="s">
        <v>638</v>
      </c>
      <c r="D968" t="s">
        <v>696</v>
      </c>
      <c r="E968" t="s">
        <v>722</v>
      </c>
      <c r="F968">
        <v>28</v>
      </c>
      <c r="G968" t="s">
        <v>12</v>
      </c>
    </row>
    <row r="969" spans="1:7" x14ac:dyDescent="0.25">
      <c r="A969" t="s">
        <v>720</v>
      </c>
      <c r="B969" t="s">
        <v>721</v>
      </c>
      <c r="C969" t="s">
        <v>638</v>
      </c>
      <c r="D969" t="s">
        <v>696</v>
      </c>
      <c r="E969" t="s">
        <v>723</v>
      </c>
      <c r="F969">
        <v>28</v>
      </c>
      <c r="G969" t="s">
        <v>12</v>
      </c>
    </row>
    <row r="970" spans="1:7" x14ac:dyDescent="0.25">
      <c r="A970" t="s">
        <v>720</v>
      </c>
      <c r="B970" t="s">
        <v>721</v>
      </c>
      <c r="C970" t="s">
        <v>638</v>
      </c>
      <c r="D970" t="s">
        <v>696</v>
      </c>
      <c r="E970" t="s">
        <v>700</v>
      </c>
      <c r="F970">
        <v>29</v>
      </c>
      <c r="G970" t="s">
        <v>12</v>
      </c>
    </row>
    <row r="971" spans="1:7" x14ac:dyDescent="0.25">
      <c r="A971" t="s">
        <v>720</v>
      </c>
      <c r="B971" t="s">
        <v>721</v>
      </c>
      <c r="C971" t="s">
        <v>638</v>
      </c>
      <c r="D971" t="s">
        <v>696</v>
      </c>
      <c r="E971" t="s">
        <v>310</v>
      </c>
      <c r="F971">
        <v>30</v>
      </c>
      <c r="G971" t="s">
        <v>12</v>
      </c>
    </row>
    <row r="972" spans="1:7" x14ac:dyDescent="0.25">
      <c r="A972" t="s">
        <v>720</v>
      </c>
      <c r="B972" t="s">
        <v>721</v>
      </c>
      <c r="C972" t="s">
        <v>638</v>
      </c>
      <c r="D972" t="s">
        <v>696</v>
      </c>
      <c r="E972" t="s">
        <v>724</v>
      </c>
      <c r="F972">
        <v>28</v>
      </c>
      <c r="G972" t="s">
        <v>12</v>
      </c>
    </row>
    <row r="973" spans="1:7" x14ac:dyDescent="0.25">
      <c r="A973" t="s">
        <v>720</v>
      </c>
      <c r="B973" t="s">
        <v>721</v>
      </c>
      <c r="C973" t="s">
        <v>638</v>
      </c>
      <c r="D973" t="s">
        <v>696</v>
      </c>
      <c r="E973" t="s">
        <v>701</v>
      </c>
      <c r="F973">
        <v>30</v>
      </c>
      <c r="G973" t="s">
        <v>12</v>
      </c>
    </row>
    <row r="974" spans="1:7" x14ac:dyDescent="0.25">
      <c r="A974" t="s">
        <v>720</v>
      </c>
      <c r="B974" t="s">
        <v>721</v>
      </c>
      <c r="C974" t="s">
        <v>638</v>
      </c>
      <c r="D974" t="s">
        <v>696</v>
      </c>
      <c r="E974" t="s">
        <v>516</v>
      </c>
      <c r="F974">
        <v>31</v>
      </c>
      <c r="G974" t="s">
        <v>12</v>
      </c>
    </row>
    <row r="975" spans="1:7" x14ac:dyDescent="0.25">
      <c r="A975" t="s">
        <v>720</v>
      </c>
      <c r="B975" t="s">
        <v>721</v>
      </c>
      <c r="C975" t="s">
        <v>638</v>
      </c>
      <c r="D975" t="s">
        <v>696</v>
      </c>
      <c r="E975" t="s">
        <v>725</v>
      </c>
      <c r="F975">
        <v>31</v>
      </c>
      <c r="G975" t="s">
        <v>12</v>
      </c>
    </row>
    <row r="976" spans="1:7" x14ac:dyDescent="0.25">
      <c r="A976" t="s">
        <v>720</v>
      </c>
      <c r="B976" t="s">
        <v>721</v>
      </c>
      <c r="C976" t="s">
        <v>638</v>
      </c>
      <c r="D976" t="s">
        <v>696</v>
      </c>
      <c r="E976" t="s">
        <v>726</v>
      </c>
      <c r="F976">
        <v>28</v>
      </c>
      <c r="G976" t="s">
        <v>12</v>
      </c>
    </row>
    <row r="977" spans="1:7" x14ac:dyDescent="0.25">
      <c r="A977" t="s">
        <v>720</v>
      </c>
      <c r="B977" t="s">
        <v>721</v>
      </c>
      <c r="C977" t="s">
        <v>638</v>
      </c>
      <c r="D977" t="s">
        <v>696</v>
      </c>
      <c r="E977" t="s">
        <v>727</v>
      </c>
      <c r="F977">
        <v>28</v>
      </c>
      <c r="G977" t="s">
        <v>12</v>
      </c>
    </row>
    <row r="978" spans="1:7" x14ac:dyDescent="0.25">
      <c r="A978" t="s">
        <v>720</v>
      </c>
      <c r="B978" t="s">
        <v>721</v>
      </c>
      <c r="C978" t="s">
        <v>638</v>
      </c>
      <c r="D978" t="s">
        <v>696</v>
      </c>
      <c r="E978" t="s">
        <v>728</v>
      </c>
      <c r="F978">
        <v>28</v>
      </c>
      <c r="G978" t="s">
        <v>12</v>
      </c>
    </row>
    <row r="979" spans="1:7" x14ac:dyDescent="0.25">
      <c r="A979" t="s">
        <v>720</v>
      </c>
      <c r="B979" t="s">
        <v>721</v>
      </c>
      <c r="C979" t="s">
        <v>638</v>
      </c>
      <c r="D979" t="s">
        <v>696</v>
      </c>
      <c r="E979" t="s">
        <v>729</v>
      </c>
      <c r="F979">
        <v>27</v>
      </c>
      <c r="G979" t="s">
        <v>12</v>
      </c>
    </row>
    <row r="980" spans="1:7" x14ac:dyDescent="0.25">
      <c r="A980" t="s">
        <v>720</v>
      </c>
      <c r="B980" t="s">
        <v>721</v>
      </c>
      <c r="C980" t="s">
        <v>638</v>
      </c>
      <c r="D980" t="s">
        <v>696</v>
      </c>
      <c r="E980" t="s">
        <v>730</v>
      </c>
      <c r="F980">
        <v>26</v>
      </c>
      <c r="G980" t="s">
        <v>12</v>
      </c>
    </row>
    <row r="981" spans="1:7" x14ac:dyDescent="0.25">
      <c r="A981" t="s">
        <v>720</v>
      </c>
      <c r="B981" t="s">
        <v>721</v>
      </c>
      <c r="C981" t="s">
        <v>638</v>
      </c>
      <c r="D981" t="s">
        <v>696</v>
      </c>
      <c r="E981" t="s">
        <v>731</v>
      </c>
      <c r="F981">
        <v>28</v>
      </c>
      <c r="G981" t="s">
        <v>12</v>
      </c>
    </row>
    <row r="982" spans="1:7" x14ac:dyDescent="0.25">
      <c r="A982" t="s">
        <v>720</v>
      </c>
      <c r="B982" t="s">
        <v>721</v>
      </c>
      <c r="C982" t="s">
        <v>638</v>
      </c>
      <c r="D982" t="s">
        <v>696</v>
      </c>
      <c r="E982" t="s">
        <v>732</v>
      </c>
      <c r="F982">
        <v>28.7</v>
      </c>
      <c r="G982" t="s">
        <v>12</v>
      </c>
    </row>
    <row r="983" spans="1:7" x14ac:dyDescent="0.25">
      <c r="A983" t="s">
        <v>720</v>
      </c>
      <c r="B983" t="s">
        <v>721</v>
      </c>
      <c r="C983" t="s">
        <v>638</v>
      </c>
      <c r="D983" t="s">
        <v>696</v>
      </c>
      <c r="E983" t="s">
        <v>733</v>
      </c>
      <c r="F983">
        <v>31.2</v>
      </c>
      <c r="G983" t="s">
        <v>12</v>
      </c>
    </row>
    <row r="984" spans="1:7" x14ac:dyDescent="0.25">
      <c r="A984" t="s">
        <v>720</v>
      </c>
      <c r="B984" t="s">
        <v>721</v>
      </c>
      <c r="C984" t="s">
        <v>638</v>
      </c>
      <c r="D984" t="s">
        <v>696</v>
      </c>
      <c r="E984" t="s">
        <v>734</v>
      </c>
      <c r="F984">
        <v>40.9</v>
      </c>
      <c r="G984" t="s">
        <v>12</v>
      </c>
    </row>
    <row r="985" spans="1:7" x14ac:dyDescent="0.25">
      <c r="A985" t="s">
        <v>720</v>
      </c>
      <c r="B985" t="s">
        <v>721</v>
      </c>
      <c r="C985" t="s">
        <v>638</v>
      </c>
      <c r="D985" t="s">
        <v>696</v>
      </c>
      <c r="E985" t="s">
        <v>735</v>
      </c>
      <c r="F985">
        <v>33.9</v>
      </c>
      <c r="G985" t="s">
        <v>12</v>
      </c>
    </row>
    <row r="986" spans="1:7" x14ac:dyDescent="0.25">
      <c r="A986" t="s">
        <v>720</v>
      </c>
      <c r="B986" t="s">
        <v>721</v>
      </c>
      <c r="C986" t="s">
        <v>638</v>
      </c>
      <c r="D986" t="s">
        <v>696</v>
      </c>
      <c r="E986" t="s">
        <v>736</v>
      </c>
      <c r="F986">
        <v>35.6</v>
      </c>
      <c r="G986" t="s">
        <v>12</v>
      </c>
    </row>
    <row r="987" spans="1:7" x14ac:dyDescent="0.25">
      <c r="A987" t="s">
        <v>720</v>
      </c>
      <c r="B987" t="s">
        <v>721</v>
      </c>
      <c r="C987" t="s">
        <v>638</v>
      </c>
      <c r="D987" t="s">
        <v>696</v>
      </c>
      <c r="E987" t="s">
        <v>737</v>
      </c>
      <c r="F987">
        <v>35.799999999999997</v>
      </c>
      <c r="G987" t="s">
        <v>12</v>
      </c>
    </row>
    <row r="988" spans="1:7" x14ac:dyDescent="0.25">
      <c r="A988" t="s">
        <v>720</v>
      </c>
      <c r="B988" t="s">
        <v>721</v>
      </c>
      <c r="C988" t="s">
        <v>638</v>
      </c>
      <c r="D988" t="s">
        <v>696</v>
      </c>
      <c r="E988" t="s">
        <v>738</v>
      </c>
      <c r="F988">
        <v>32.5</v>
      </c>
      <c r="G988" t="s">
        <v>12</v>
      </c>
    </row>
    <row r="989" spans="1:7" x14ac:dyDescent="0.25">
      <c r="A989" t="s">
        <v>720</v>
      </c>
      <c r="B989" t="s">
        <v>721</v>
      </c>
      <c r="C989" t="s">
        <v>638</v>
      </c>
      <c r="D989" t="s">
        <v>696</v>
      </c>
      <c r="E989" t="s">
        <v>739</v>
      </c>
      <c r="F989">
        <v>33.700000000000003</v>
      </c>
      <c r="G989" t="s">
        <v>12</v>
      </c>
    </row>
    <row r="990" spans="1:7" x14ac:dyDescent="0.25">
      <c r="A990" t="s">
        <v>720</v>
      </c>
      <c r="B990" t="s">
        <v>721</v>
      </c>
      <c r="C990" t="s">
        <v>638</v>
      </c>
      <c r="D990" t="s">
        <v>696</v>
      </c>
      <c r="E990" t="s">
        <v>740</v>
      </c>
      <c r="F990">
        <v>30.3</v>
      </c>
      <c r="G990" t="s">
        <v>12</v>
      </c>
    </row>
    <row r="991" spans="1:7" x14ac:dyDescent="0.25">
      <c r="A991" t="s">
        <v>720</v>
      </c>
      <c r="B991" t="s">
        <v>721</v>
      </c>
      <c r="C991" t="s">
        <v>638</v>
      </c>
      <c r="D991" t="s">
        <v>696</v>
      </c>
      <c r="E991" t="s">
        <v>741</v>
      </c>
      <c r="F991">
        <v>32.1</v>
      </c>
      <c r="G991" t="s">
        <v>12</v>
      </c>
    </row>
    <row r="992" spans="1:7" x14ac:dyDescent="0.25">
      <c r="A992" t="s">
        <v>720</v>
      </c>
      <c r="B992" t="s">
        <v>721</v>
      </c>
      <c r="C992" t="s">
        <v>638</v>
      </c>
      <c r="D992" t="s">
        <v>696</v>
      </c>
      <c r="E992" t="s">
        <v>742</v>
      </c>
      <c r="F992">
        <v>32.6</v>
      </c>
      <c r="G992" t="s">
        <v>12</v>
      </c>
    </row>
    <row r="993" spans="1:7" x14ac:dyDescent="0.25">
      <c r="A993" t="s">
        <v>743</v>
      </c>
      <c r="B993" t="s">
        <v>744</v>
      </c>
      <c r="C993" t="s">
        <v>745</v>
      </c>
      <c r="D993" t="s">
        <v>746</v>
      </c>
      <c r="E993" t="s">
        <v>314</v>
      </c>
      <c r="F993" s="3" t="s">
        <v>1525</v>
      </c>
      <c r="G993" t="s">
        <v>12</v>
      </c>
    </row>
    <row r="994" spans="1:7" x14ac:dyDescent="0.25">
      <c r="A994" t="s">
        <v>743</v>
      </c>
      <c r="B994" t="s">
        <v>744</v>
      </c>
      <c r="C994" t="s">
        <v>745</v>
      </c>
      <c r="D994" t="s">
        <v>746</v>
      </c>
      <c r="E994" t="s">
        <v>747</v>
      </c>
      <c r="F994" s="3" t="s">
        <v>1525</v>
      </c>
      <c r="G994" t="s">
        <v>12</v>
      </c>
    </row>
    <row r="995" spans="1:7" x14ac:dyDescent="0.25">
      <c r="A995" t="s">
        <v>743</v>
      </c>
      <c r="B995" t="s">
        <v>744</v>
      </c>
      <c r="C995" t="s">
        <v>745</v>
      </c>
      <c r="D995" t="s">
        <v>746</v>
      </c>
      <c r="E995" t="s">
        <v>748</v>
      </c>
      <c r="F995" s="3" t="s">
        <v>1525</v>
      </c>
      <c r="G995" t="s">
        <v>12</v>
      </c>
    </row>
    <row r="996" spans="1:7" x14ac:dyDescent="0.25">
      <c r="A996" t="s">
        <v>743</v>
      </c>
      <c r="B996" t="s">
        <v>744</v>
      </c>
      <c r="C996" t="s">
        <v>745</v>
      </c>
      <c r="D996" t="s">
        <v>746</v>
      </c>
      <c r="E996" t="s">
        <v>749</v>
      </c>
      <c r="F996">
        <v>1.1000000000000001</v>
      </c>
      <c r="G996" t="s">
        <v>12</v>
      </c>
    </row>
    <row r="997" spans="1:7" x14ac:dyDescent="0.25">
      <c r="A997" t="s">
        <v>743</v>
      </c>
      <c r="B997" t="s">
        <v>744</v>
      </c>
      <c r="C997" t="s">
        <v>745</v>
      </c>
      <c r="D997" t="s">
        <v>746</v>
      </c>
      <c r="E997" t="s">
        <v>750</v>
      </c>
      <c r="F997" s="3" t="s">
        <v>1525</v>
      </c>
      <c r="G997" t="s">
        <v>12</v>
      </c>
    </row>
    <row r="998" spans="1:7" x14ac:dyDescent="0.25">
      <c r="A998" t="s">
        <v>743</v>
      </c>
      <c r="B998" t="s">
        <v>744</v>
      </c>
      <c r="C998" t="s">
        <v>745</v>
      </c>
      <c r="D998" t="s">
        <v>746</v>
      </c>
      <c r="E998" t="s">
        <v>751</v>
      </c>
      <c r="F998" s="3" t="s">
        <v>1530</v>
      </c>
      <c r="G998" t="s">
        <v>12</v>
      </c>
    </row>
    <row r="999" spans="1:7" x14ac:dyDescent="0.25">
      <c r="A999" t="s">
        <v>743</v>
      </c>
      <c r="B999" t="s">
        <v>744</v>
      </c>
      <c r="C999" t="s">
        <v>745</v>
      </c>
      <c r="D999" t="s">
        <v>746</v>
      </c>
      <c r="E999" t="s">
        <v>752</v>
      </c>
      <c r="F999" s="3" t="s">
        <v>1530</v>
      </c>
      <c r="G999" t="s">
        <v>12</v>
      </c>
    </row>
    <row r="1000" spans="1:7" x14ac:dyDescent="0.25">
      <c r="A1000" t="s">
        <v>743</v>
      </c>
      <c r="B1000" t="s">
        <v>744</v>
      </c>
      <c r="C1000" t="s">
        <v>745</v>
      </c>
      <c r="D1000" t="s">
        <v>746</v>
      </c>
      <c r="E1000" t="s">
        <v>753</v>
      </c>
      <c r="F1000" s="3" t="s">
        <v>1530</v>
      </c>
      <c r="G1000" t="s">
        <v>12</v>
      </c>
    </row>
    <row r="1001" spans="1:7" x14ac:dyDescent="0.25">
      <c r="A1001" t="s">
        <v>754</v>
      </c>
      <c r="B1001" t="s">
        <v>755</v>
      </c>
      <c r="C1001" t="s">
        <v>745</v>
      </c>
      <c r="D1001" t="s">
        <v>756</v>
      </c>
      <c r="E1001" t="s">
        <v>757</v>
      </c>
      <c r="F1001">
        <v>41.5</v>
      </c>
      <c r="G1001" t="s">
        <v>12</v>
      </c>
    </row>
    <row r="1002" spans="1:7" x14ac:dyDescent="0.25">
      <c r="A1002" t="s">
        <v>754</v>
      </c>
      <c r="B1002" t="s">
        <v>755</v>
      </c>
      <c r="C1002" t="s">
        <v>745</v>
      </c>
      <c r="D1002" t="s">
        <v>756</v>
      </c>
      <c r="E1002" t="s">
        <v>758</v>
      </c>
      <c r="F1002">
        <v>34</v>
      </c>
      <c r="G1002" t="s">
        <v>12</v>
      </c>
    </row>
    <row r="1003" spans="1:7" x14ac:dyDescent="0.25">
      <c r="A1003" t="s">
        <v>754</v>
      </c>
      <c r="B1003" t="s">
        <v>755</v>
      </c>
      <c r="C1003" t="s">
        <v>745</v>
      </c>
      <c r="D1003" t="s">
        <v>756</v>
      </c>
      <c r="E1003" t="s">
        <v>759</v>
      </c>
      <c r="F1003">
        <v>40</v>
      </c>
      <c r="G1003" t="s">
        <v>12</v>
      </c>
    </row>
    <row r="1004" spans="1:7" x14ac:dyDescent="0.25">
      <c r="A1004" t="s">
        <v>754</v>
      </c>
      <c r="B1004" t="s">
        <v>755</v>
      </c>
      <c r="C1004" t="s">
        <v>745</v>
      </c>
      <c r="D1004" t="s">
        <v>756</v>
      </c>
      <c r="E1004" t="s">
        <v>760</v>
      </c>
      <c r="F1004">
        <v>38.799999999999997</v>
      </c>
      <c r="G1004" t="s">
        <v>12</v>
      </c>
    </row>
    <row r="1005" spans="1:7" x14ac:dyDescent="0.25">
      <c r="A1005" t="s">
        <v>754</v>
      </c>
      <c r="B1005" t="s">
        <v>755</v>
      </c>
      <c r="C1005" t="s">
        <v>745</v>
      </c>
      <c r="D1005" t="s">
        <v>756</v>
      </c>
      <c r="E1005" t="s">
        <v>761</v>
      </c>
      <c r="F1005">
        <v>26.2</v>
      </c>
      <c r="G1005" t="s">
        <v>12</v>
      </c>
    </row>
    <row r="1006" spans="1:7" x14ac:dyDescent="0.25">
      <c r="A1006" t="s">
        <v>754</v>
      </c>
      <c r="B1006" t="s">
        <v>755</v>
      </c>
      <c r="C1006" t="s">
        <v>745</v>
      </c>
      <c r="D1006" t="s">
        <v>756</v>
      </c>
      <c r="E1006" t="s">
        <v>762</v>
      </c>
      <c r="F1006">
        <v>38.4</v>
      </c>
      <c r="G1006" t="s">
        <v>12</v>
      </c>
    </row>
    <row r="1007" spans="1:7" x14ac:dyDescent="0.25">
      <c r="A1007" t="s">
        <v>754</v>
      </c>
      <c r="B1007" t="s">
        <v>755</v>
      </c>
      <c r="C1007" t="s">
        <v>745</v>
      </c>
      <c r="D1007" t="s">
        <v>756</v>
      </c>
      <c r="E1007" t="s">
        <v>763</v>
      </c>
      <c r="F1007">
        <v>40.5</v>
      </c>
      <c r="G1007" t="s">
        <v>12</v>
      </c>
    </row>
    <row r="1008" spans="1:7" x14ac:dyDescent="0.25">
      <c r="A1008" t="s">
        <v>754</v>
      </c>
      <c r="B1008" t="s">
        <v>755</v>
      </c>
      <c r="C1008" t="s">
        <v>745</v>
      </c>
      <c r="D1008" t="s">
        <v>756</v>
      </c>
      <c r="E1008" t="s">
        <v>764</v>
      </c>
      <c r="F1008">
        <v>45</v>
      </c>
      <c r="G1008" t="s">
        <v>12</v>
      </c>
    </row>
    <row r="1009" spans="1:7" x14ac:dyDescent="0.25">
      <c r="A1009" t="s">
        <v>765</v>
      </c>
      <c r="B1009" t="s">
        <v>766</v>
      </c>
      <c r="C1009" t="s">
        <v>745</v>
      </c>
      <c r="D1009" t="s">
        <v>746</v>
      </c>
      <c r="E1009" t="s">
        <v>767</v>
      </c>
      <c r="F1009" s="3" t="s">
        <v>1525</v>
      </c>
      <c r="G1009" t="s">
        <v>12</v>
      </c>
    </row>
    <row r="1010" spans="1:7" x14ac:dyDescent="0.25">
      <c r="A1010" t="s">
        <v>765</v>
      </c>
      <c r="B1010" t="s">
        <v>766</v>
      </c>
      <c r="C1010" t="s">
        <v>745</v>
      </c>
      <c r="D1010" t="s">
        <v>746</v>
      </c>
      <c r="E1010" t="s">
        <v>768</v>
      </c>
      <c r="F1010">
        <v>1.6</v>
      </c>
      <c r="G1010" t="s">
        <v>12</v>
      </c>
    </row>
    <row r="1011" spans="1:7" x14ac:dyDescent="0.25">
      <c r="A1011" t="s">
        <v>765</v>
      </c>
      <c r="B1011" t="s">
        <v>766</v>
      </c>
      <c r="C1011" t="s">
        <v>745</v>
      </c>
      <c r="D1011" t="s">
        <v>746</v>
      </c>
      <c r="E1011" t="s">
        <v>769</v>
      </c>
      <c r="F1011" s="3" t="s">
        <v>1530</v>
      </c>
      <c r="G1011" t="s">
        <v>12</v>
      </c>
    </row>
    <row r="1012" spans="1:7" x14ac:dyDescent="0.25">
      <c r="A1012" t="s">
        <v>765</v>
      </c>
      <c r="B1012" t="s">
        <v>766</v>
      </c>
      <c r="C1012" t="s">
        <v>745</v>
      </c>
      <c r="D1012" t="s">
        <v>746</v>
      </c>
      <c r="E1012" t="s">
        <v>770</v>
      </c>
      <c r="F1012" s="3" t="s">
        <v>1530</v>
      </c>
      <c r="G1012" t="s">
        <v>12</v>
      </c>
    </row>
    <row r="1013" spans="1:7" x14ac:dyDescent="0.25">
      <c r="A1013" t="s">
        <v>765</v>
      </c>
      <c r="B1013" t="s">
        <v>766</v>
      </c>
      <c r="C1013" t="s">
        <v>745</v>
      </c>
      <c r="D1013" t="s">
        <v>746</v>
      </c>
      <c r="E1013" t="s">
        <v>771</v>
      </c>
      <c r="F1013" s="3" t="s">
        <v>1530</v>
      </c>
      <c r="G1013" t="s">
        <v>12</v>
      </c>
    </row>
    <row r="1014" spans="1:7" x14ac:dyDescent="0.25">
      <c r="A1014" t="s">
        <v>765</v>
      </c>
      <c r="B1014" t="s">
        <v>766</v>
      </c>
      <c r="C1014" t="s">
        <v>745</v>
      </c>
      <c r="D1014" t="s">
        <v>746</v>
      </c>
      <c r="E1014" t="s">
        <v>772</v>
      </c>
      <c r="F1014" s="3" t="s">
        <v>1530</v>
      </c>
      <c r="G1014" t="s">
        <v>12</v>
      </c>
    </row>
    <row r="1015" spans="1:7" x14ac:dyDescent="0.25">
      <c r="A1015" t="s">
        <v>765</v>
      </c>
      <c r="B1015" t="s">
        <v>766</v>
      </c>
      <c r="C1015" t="s">
        <v>745</v>
      </c>
      <c r="D1015" t="s">
        <v>746</v>
      </c>
      <c r="E1015" t="s">
        <v>773</v>
      </c>
      <c r="F1015" s="3" t="s">
        <v>1530</v>
      </c>
      <c r="G1015" t="s">
        <v>12</v>
      </c>
    </row>
    <row r="1016" spans="1:7" x14ac:dyDescent="0.25">
      <c r="A1016" t="s">
        <v>765</v>
      </c>
      <c r="B1016" t="s">
        <v>766</v>
      </c>
      <c r="C1016" t="s">
        <v>745</v>
      </c>
      <c r="D1016" t="s">
        <v>746</v>
      </c>
      <c r="E1016" t="s">
        <v>774</v>
      </c>
      <c r="F1016" s="3" t="s">
        <v>1525</v>
      </c>
      <c r="G1016" t="s">
        <v>12</v>
      </c>
    </row>
    <row r="1017" spans="1:7" x14ac:dyDescent="0.25">
      <c r="A1017" t="s">
        <v>765</v>
      </c>
      <c r="B1017" t="s">
        <v>766</v>
      </c>
      <c r="C1017" t="s">
        <v>745</v>
      </c>
      <c r="D1017" t="s">
        <v>746</v>
      </c>
      <c r="E1017" t="s">
        <v>775</v>
      </c>
      <c r="F1017" s="3" t="s">
        <v>1525</v>
      </c>
      <c r="G1017" t="s">
        <v>12</v>
      </c>
    </row>
    <row r="1018" spans="1:7" x14ac:dyDescent="0.25">
      <c r="A1018" t="s">
        <v>765</v>
      </c>
      <c r="B1018" t="s">
        <v>766</v>
      </c>
      <c r="C1018" t="s">
        <v>745</v>
      </c>
      <c r="D1018" t="s">
        <v>746</v>
      </c>
      <c r="E1018" t="s">
        <v>776</v>
      </c>
      <c r="F1018" s="3" t="s">
        <v>1525</v>
      </c>
      <c r="G1018" t="s">
        <v>12</v>
      </c>
    </row>
    <row r="1019" spans="1:7" x14ac:dyDescent="0.25">
      <c r="A1019" t="s">
        <v>765</v>
      </c>
      <c r="B1019" t="s">
        <v>766</v>
      </c>
      <c r="C1019" t="s">
        <v>745</v>
      </c>
      <c r="D1019" t="s">
        <v>746</v>
      </c>
      <c r="E1019" t="s">
        <v>777</v>
      </c>
      <c r="F1019" s="3" t="s">
        <v>1525</v>
      </c>
      <c r="G1019" t="s">
        <v>12</v>
      </c>
    </row>
    <row r="1020" spans="1:7" x14ac:dyDescent="0.25">
      <c r="A1020" t="s">
        <v>765</v>
      </c>
      <c r="B1020" t="s">
        <v>766</v>
      </c>
      <c r="C1020" t="s">
        <v>745</v>
      </c>
      <c r="D1020" t="s">
        <v>746</v>
      </c>
      <c r="E1020" t="s">
        <v>778</v>
      </c>
      <c r="F1020" s="3" t="s">
        <v>1525</v>
      </c>
      <c r="G1020" t="s">
        <v>12</v>
      </c>
    </row>
    <row r="1021" spans="1:7" x14ac:dyDescent="0.25">
      <c r="A1021" t="s">
        <v>765</v>
      </c>
      <c r="B1021" t="s">
        <v>766</v>
      </c>
      <c r="C1021" t="s">
        <v>745</v>
      </c>
      <c r="D1021" t="s">
        <v>746</v>
      </c>
      <c r="E1021" t="s">
        <v>779</v>
      </c>
      <c r="F1021" s="3" t="s">
        <v>1525</v>
      </c>
      <c r="G1021" t="s">
        <v>12</v>
      </c>
    </row>
    <row r="1022" spans="1:7" x14ac:dyDescent="0.25">
      <c r="A1022" t="s">
        <v>780</v>
      </c>
      <c r="B1022" t="s">
        <v>781</v>
      </c>
      <c r="C1022" t="s">
        <v>782</v>
      </c>
      <c r="D1022" t="s">
        <v>783</v>
      </c>
      <c r="E1022" t="s">
        <v>784</v>
      </c>
      <c r="F1022">
        <v>0.1</v>
      </c>
      <c r="G1022" t="s">
        <v>12</v>
      </c>
    </row>
    <row r="1023" spans="1:7" x14ac:dyDescent="0.25">
      <c r="A1023" t="s">
        <v>780</v>
      </c>
      <c r="B1023" t="s">
        <v>781</v>
      </c>
      <c r="C1023" t="s">
        <v>782</v>
      </c>
      <c r="D1023" t="s">
        <v>783</v>
      </c>
      <c r="E1023" t="s">
        <v>785</v>
      </c>
      <c r="F1023" s="3" t="s">
        <v>1525</v>
      </c>
      <c r="G1023" t="s">
        <v>12</v>
      </c>
    </row>
    <row r="1024" spans="1:7" x14ac:dyDescent="0.25">
      <c r="A1024" t="s">
        <v>780</v>
      </c>
      <c r="B1024" t="s">
        <v>781</v>
      </c>
      <c r="C1024" t="s">
        <v>782</v>
      </c>
      <c r="D1024" t="s">
        <v>783</v>
      </c>
      <c r="E1024" t="s">
        <v>786</v>
      </c>
      <c r="F1024" s="3" t="s">
        <v>1525</v>
      </c>
      <c r="G1024" t="s">
        <v>12</v>
      </c>
    </row>
    <row r="1025" spans="1:7" x14ac:dyDescent="0.25">
      <c r="A1025" t="s">
        <v>780</v>
      </c>
      <c r="B1025" t="s">
        <v>781</v>
      </c>
      <c r="C1025" t="s">
        <v>782</v>
      </c>
      <c r="D1025" t="s">
        <v>783</v>
      </c>
      <c r="E1025" t="s">
        <v>626</v>
      </c>
      <c r="F1025" s="3" t="s">
        <v>1525</v>
      </c>
      <c r="G1025" t="s">
        <v>12</v>
      </c>
    </row>
    <row r="1026" spans="1:7" x14ac:dyDescent="0.25">
      <c r="A1026" t="s">
        <v>780</v>
      </c>
      <c r="B1026" t="s">
        <v>781</v>
      </c>
      <c r="C1026" t="s">
        <v>782</v>
      </c>
      <c r="D1026" t="s">
        <v>783</v>
      </c>
      <c r="E1026" t="s">
        <v>787</v>
      </c>
      <c r="F1026" s="3" t="s">
        <v>1525</v>
      </c>
      <c r="G1026" t="s">
        <v>12</v>
      </c>
    </row>
    <row r="1027" spans="1:7" x14ac:dyDescent="0.25">
      <c r="A1027" t="s">
        <v>780</v>
      </c>
      <c r="B1027" t="s">
        <v>781</v>
      </c>
      <c r="C1027" t="s">
        <v>782</v>
      </c>
      <c r="D1027" t="s">
        <v>783</v>
      </c>
      <c r="E1027" t="s">
        <v>788</v>
      </c>
      <c r="F1027" s="3" t="s">
        <v>1525</v>
      </c>
      <c r="G1027" t="s">
        <v>12</v>
      </c>
    </row>
    <row r="1028" spans="1:7" x14ac:dyDescent="0.25">
      <c r="A1028" t="s">
        <v>780</v>
      </c>
      <c r="B1028" t="s">
        <v>781</v>
      </c>
      <c r="C1028" t="s">
        <v>782</v>
      </c>
      <c r="D1028" t="s">
        <v>783</v>
      </c>
      <c r="E1028" t="s">
        <v>789</v>
      </c>
      <c r="F1028" s="3" t="s">
        <v>1525</v>
      </c>
      <c r="G1028" t="s">
        <v>12</v>
      </c>
    </row>
    <row r="1029" spans="1:7" x14ac:dyDescent="0.25">
      <c r="A1029" t="s">
        <v>780</v>
      </c>
      <c r="B1029" t="s">
        <v>781</v>
      </c>
      <c r="C1029" t="s">
        <v>782</v>
      </c>
      <c r="D1029" t="s">
        <v>783</v>
      </c>
      <c r="E1029" t="s">
        <v>790</v>
      </c>
      <c r="F1029" s="3" t="s">
        <v>1525</v>
      </c>
      <c r="G1029" t="s">
        <v>12</v>
      </c>
    </row>
    <row r="1030" spans="1:7" x14ac:dyDescent="0.25">
      <c r="A1030" t="s">
        <v>780</v>
      </c>
      <c r="B1030" t="s">
        <v>781</v>
      </c>
      <c r="C1030" t="s">
        <v>782</v>
      </c>
      <c r="D1030" t="s">
        <v>783</v>
      </c>
      <c r="E1030" t="s">
        <v>791</v>
      </c>
      <c r="F1030" s="3" t="s">
        <v>1530</v>
      </c>
      <c r="G1030" t="s">
        <v>12</v>
      </c>
    </row>
    <row r="1031" spans="1:7" x14ac:dyDescent="0.25">
      <c r="A1031" t="s">
        <v>780</v>
      </c>
      <c r="B1031" t="s">
        <v>781</v>
      </c>
      <c r="C1031" t="s">
        <v>782</v>
      </c>
      <c r="D1031" t="s">
        <v>783</v>
      </c>
      <c r="E1031" t="s">
        <v>792</v>
      </c>
      <c r="F1031" s="3" t="s">
        <v>1530</v>
      </c>
      <c r="G1031" t="s">
        <v>12</v>
      </c>
    </row>
    <row r="1032" spans="1:7" x14ac:dyDescent="0.25">
      <c r="A1032" t="s">
        <v>780</v>
      </c>
      <c r="B1032" t="s">
        <v>781</v>
      </c>
      <c r="C1032" t="s">
        <v>782</v>
      </c>
      <c r="D1032" t="s">
        <v>783</v>
      </c>
      <c r="E1032" t="s">
        <v>793</v>
      </c>
      <c r="F1032" s="3" t="s">
        <v>1530</v>
      </c>
      <c r="G1032" t="s">
        <v>12</v>
      </c>
    </row>
    <row r="1033" spans="1:7" x14ac:dyDescent="0.25">
      <c r="A1033" t="s">
        <v>780</v>
      </c>
      <c r="B1033" t="s">
        <v>781</v>
      </c>
      <c r="C1033" t="s">
        <v>782</v>
      </c>
      <c r="D1033" t="s">
        <v>783</v>
      </c>
      <c r="E1033" t="s">
        <v>794</v>
      </c>
      <c r="F1033" s="3" t="s">
        <v>1525</v>
      </c>
      <c r="G1033" t="s">
        <v>12</v>
      </c>
    </row>
    <row r="1034" spans="1:7" x14ac:dyDescent="0.25">
      <c r="A1034" t="s">
        <v>780</v>
      </c>
      <c r="B1034" t="s">
        <v>781</v>
      </c>
      <c r="C1034" t="s">
        <v>782</v>
      </c>
      <c r="D1034" t="s">
        <v>783</v>
      </c>
      <c r="E1034" t="s">
        <v>795</v>
      </c>
      <c r="F1034" s="3" t="s">
        <v>1530</v>
      </c>
      <c r="G1034" t="s">
        <v>12</v>
      </c>
    </row>
    <row r="1035" spans="1:7" x14ac:dyDescent="0.25">
      <c r="A1035" t="s">
        <v>780</v>
      </c>
      <c r="B1035" t="s">
        <v>781</v>
      </c>
      <c r="C1035" t="s">
        <v>782</v>
      </c>
      <c r="D1035" t="s">
        <v>783</v>
      </c>
      <c r="E1035" t="s">
        <v>796</v>
      </c>
      <c r="F1035" s="3" t="s">
        <v>1530</v>
      </c>
      <c r="G1035" t="s">
        <v>12</v>
      </c>
    </row>
    <row r="1036" spans="1:7" x14ac:dyDescent="0.25">
      <c r="A1036" t="s">
        <v>780</v>
      </c>
      <c r="B1036" t="s">
        <v>781</v>
      </c>
      <c r="C1036" t="s">
        <v>782</v>
      </c>
      <c r="D1036" t="s">
        <v>783</v>
      </c>
      <c r="E1036" t="s">
        <v>797</v>
      </c>
      <c r="F1036" s="3" t="s">
        <v>1530</v>
      </c>
      <c r="G1036" t="s">
        <v>12</v>
      </c>
    </row>
    <row r="1037" spans="1:7" x14ac:dyDescent="0.25">
      <c r="A1037" t="s">
        <v>780</v>
      </c>
      <c r="B1037" t="s">
        <v>781</v>
      </c>
      <c r="C1037" t="s">
        <v>782</v>
      </c>
      <c r="D1037" t="s">
        <v>783</v>
      </c>
      <c r="E1037" t="s">
        <v>798</v>
      </c>
      <c r="F1037" s="3" t="s">
        <v>1530</v>
      </c>
      <c r="G1037" t="s">
        <v>12</v>
      </c>
    </row>
    <row r="1038" spans="1:7" x14ac:dyDescent="0.25">
      <c r="A1038" t="s">
        <v>780</v>
      </c>
      <c r="B1038" t="s">
        <v>781</v>
      </c>
      <c r="C1038" t="s">
        <v>782</v>
      </c>
      <c r="D1038" t="s">
        <v>783</v>
      </c>
      <c r="E1038" t="s">
        <v>799</v>
      </c>
      <c r="F1038" s="3" t="s">
        <v>1525</v>
      </c>
      <c r="G1038" t="s">
        <v>12</v>
      </c>
    </row>
    <row r="1039" spans="1:7" x14ac:dyDescent="0.25">
      <c r="A1039" t="s">
        <v>780</v>
      </c>
      <c r="B1039" t="s">
        <v>781</v>
      </c>
      <c r="C1039" t="s">
        <v>782</v>
      </c>
      <c r="D1039" t="s">
        <v>783</v>
      </c>
      <c r="E1039" t="s">
        <v>800</v>
      </c>
      <c r="F1039" s="3" t="s">
        <v>1525</v>
      </c>
      <c r="G1039" t="s">
        <v>12</v>
      </c>
    </row>
    <row r="1040" spans="1:7" x14ac:dyDescent="0.25">
      <c r="A1040" t="s">
        <v>780</v>
      </c>
      <c r="B1040" t="s">
        <v>781</v>
      </c>
      <c r="C1040" t="s">
        <v>782</v>
      </c>
      <c r="D1040" t="s">
        <v>783</v>
      </c>
      <c r="E1040" t="s">
        <v>801</v>
      </c>
      <c r="F1040" s="3" t="s">
        <v>1525</v>
      </c>
      <c r="G1040" t="s">
        <v>12</v>
      </c>
    </row>
    <row r="1041" spans="1:7" x14ac:dyDescent="0.25">
      <c r="A1041" t="s">
        <v>780</v>
      </c>
      <c r="B1041" t="s">
        <v>781</v>
      </c>
      <c r="C1041" t="s">
        <v>782</v>
      </c>
      <c r="D1041" t="s">
        <v>783</v>
      </c>
      <c r="E1041" t="s">
        <v>802</v>
      </c>
      <c r="F1041" s="3" t="s">
        <v>1525</v>
      </c>
      <c r="G1041" t="s">
        <v>12</v>
      </c>
    </row>
    <row r="1042" spans="1:7" x14ac:dyDescent="0.25">
      <c r="A1042" t="s">
        <v>780</v>
      </c>
      <c r="B1042" t="s">
        <v>781</v>
      </c>
      <c r="C1042" t="s">
        <v>782</v>
      </c>
      <c r="D1042" t="s">
        <v>783</v>
      </c>
      <c r="E1042" t="s">
        <v>803</v>
      </c>
      <c r="F1042" s="3" t="s">
        <v>1525</v>
      </c>
      <c r="G1042" t="s">
        <v>12</v>
      </c>
    </row>
    <row r="1043" spans="1:7" x14ac:dyDescent="0.25">
      <c r="A1043" t="s">
        <v>780</v>
      </c>
      <c r="B1043" t="s">
        <v>781</v>
      </c>
      <c r="C1043" t="s">
        <v>782</v>
      </c>
      <c r="D1043" t="s">
        <v>783</v>
      </c>
      <c r="E1043" t="s">
        <v>804</v>
      </c>
      <c r="F1043" s="3" t="s">
        <v>1525</v>
      </c>
      <c r="G1043" t="s">
        <v>12</v>
      </c>
    </row>
    <row r="1044" spans="1:7" x14ac:dyDescent="0.25">
      <c r="A1044" t="s">
        <v>805</v>
      </c>
      <c r="B1044" t="s">
        <v>806</v>
      </c>
      <c r="C1044" t="s">
        <v>782</v>
      </c>
      <c r="D1044" t="s">
        <v>783</v>
      </c>
      <c r="E1044" t="s">
        <v>807</v>
      </c>
      <c r="F1044" s="3" t="s">
        <v>1525</v>
      </c>
      <c r="G1044" t="s">
        <v>12</v>
      </c>
    </row>
    <row r="1045" spans="1:7" x14ac:dyDescent="0.25">
      <c r="A1045" t="s">
        <v>805</v>
      </c>
      <c r="B1045" t="s">
        <v>806</v>
      </c>
      <c r="C1045" t="s">
        <v>782</v>
      </c>
      <c r="D1045" t="s">
        <v>783</v>
      </c>
      <c r="E1045" t="s">
        <v>785</v>
      </c>
      <c r="F1045">
        <v>4.5999999999999996</v>
      </c>
      <c r="G1045" t="s">
        <v>12</v>
      </c>
    </row>
    <row r="1046" spans="1:7" x14ac:dyDescent="0.25">
      <c r="A1046" t="s">
        <v>805</v>
      </c>
      <c r="B1046" t="s">
        <v>806</v>
      </c>
      <c r="C1046" t="s">
        <v>782</v>
      </c>
      <c r="D1046" t="s">
        <v>783</v>
      </c>
      <c r="E1046" t="s">
        <v>786</v>
      </c>
      <c r="F1046" s="3" t="s">
        <v>1525</v>
      </c>
      <c r="G1046" t="s">
        <v>12</v>
      </c>
    </row>
    <row r="1047" spans="1:7" x14ac:dyDescent="0.25">
      <c r="A1047" t="s">
        <v>805</v>
      </c>
      <c r="B1047" t="s">
        <v>806</v>
      </c>
      <c r="C1047" t="s">
        <v>782</v>
      </c>
      <c r="D1047" t="s">
        <v>783</v>
      </c>
      <c r="E1047" t="s">
        <v>626</v>
      </c>
      <c r="F1047">
        <v>1.1000000000000001</v>
      </c>
      <c r="G1047" t="s">
        <v>12</v>
      </c>
    </row>
    <row r="1048" spans="1:7" x14ac:dyDescent="0.25">
      <c r="A1048" t="s">
        <v>805</v>
      </c>
      <c r="B1048" t="s">
        <v>806</v>
      </c>
      <c r="C1048" t="s">
        <v>782</v>
      </c>
      <c r="D1048" t="s">
        <v>783</v>
      </c>
      <c r="E1048" t="s">
        <v>808</v>
      </c>
      <c r="F1048">
        <v>2.1</v>
      </c>
      <c r="G1048" t="s">
        <v>12</v>
      </c>
    </row>
    <row r="1049" spans="1:7" x14ac:dyDescent="0.25">
      <c r="A1049" t="s">
        <v>805</v>
      </c>
      <c r="B1049" t="s">
        <v>806</v>
      </c>
      <c r="C1049" t="s">
        <v>782</v>
      </c>
      <c r="D1049" t="s">
        <v>783</v>
      </c>
      <c r="E1049" t="s">
        <v>809</v>
      </c>
      <c r="F1049">
        <v>3.4</v>
      </c>
      <c r="G1049" t="s">
        <v>12</v>
      </c>
    </row>
    <row r="1050" spans="1:7" x14ac:dyDescent="0.25">
      <c r="A1050" t="s">
        <v>810</v>
      </c>
      <c r="B1050" t="s">
        <v>399</v>
      </c>
      <c r="C1050" t="s">
        <v>782</v>
      </c>
      <c r="D1050" t="s">
        <v>783</v>
      </c>
      <c r="E1050" t="s">
        <v>785</v>
      </c>
      <c r="F1050" s="3" t="s">
        <v>1525</v>
      </c>
      <c r="G1050" t="s">
        <v>12</v>
      </c>
    </row>
    <row r="1051" spans="1:7" x14ac:dyDescent="0.25">
      <c r="A1051" t="s">
        <v>810</v>
      </c>
      <c r="B1051" t="s">
        <v>399</v>
      </c>
      <c r="C1051" t="s">
        <v>782</v>
      </c>
      <c r="D1051" t="s">
        <v>783</v>
      </c>
      <c r="E1051" t="s">
        <v>786</v>
      </c>
      <c r="F1051" s="3" t="s">
        <v>1525</v>
      </c>
      <c r="G1051" t="s">
        <v>12</v>
      </c>
    </row>
    <row r="1052" spans="1:7" x14ac:dyDescent="0.25">
      <c r="A1052" t="s">
        <v>810</v>
      </c>
      <c r="B1052" t="s">
        <v>399</v>
      </c>
      <c r="C1052" t="s">
        <v>782</v>
      </c>
      <c r="D1052" t="s">
        <v>783</v>
      </c>
      <c r="E1052" t="s">
        <v>626</v>
      </c>
      <c r="F1052" s="3" t="s">
        <v>1525</v>
      </c>
      <c r="G1052" t="s">
        <v>12</v>
      </c>
    </row>
    <row r="1053" spans="1:7" x14ac:dyDescent="0.25">
      <c r="A1053" t="s">
        <v>810</v>
      </c>
      <c r="B1053" t="s">
        <v>399</v>
      </c>
      <c r="C1053" t="s">
        <v>782</v>
      </c>
      <c r="D1053" t="s">
        <v>783</v>
      </c>
      <c r="E1053" t="s">
        <v>811</v>
      </c>
      <c r="F1053" s="3" t="s">
        <v>1525</v>
      </c>
      <c r="G1053" t="s">
        <v>12</v>
      </c>
    </row>
    <row r="1054" spans="1:7" x14ac:dyDescent="0.25">
      <c r="A1054" t="s">
        <v>810</v>
      </c>
      <c r="B1054" t="s">
        <v>399</v>
      </c>
      <c r="C1054" t="s">
        <v>782</v>
      </c>
      <c r="D1054" t="s">
        <v>783</v>
      </c>
      <c r="E1054" t="s">
        <v>812</v>
      </c>
      <c r="F1054" s="3" t="s">
        <v>1525</v>
      </c>
      <c r="G1054" t="s">
        <v>12</v>
      </c>
    </row>
    <row r="1055" spans="1:7" x14ac:dyDescent="0.25">
      <c r="A1055" t="s">
        <v>810</v>
      </c>
      <c r="B1055" t="s">
        <v>399</v>
      </c>
      <c r="C1055" t="s">
        <v>782</v>
      </c>
      <c r="D1055" t="s">
        <v>783</v>
      </c>
      <c r="E1055" t="s">
        <v>813</v>
      </c>
      <c r="F1055" s="3" t="s">
        <v>1525</v>
      </c>
      <c r="G1055" t="s">
        <v>12</v>
      </c>
    </row>
    <row r="1056" spans="1:7" x14ac:dyDescent="0.25">
      <c r="A1056" t="s">
        <v>810</v>
      </c>
      <c r="B1056" t="s">
        <v>399</v>
      </c>
      <c r="C1056" t="s">
        <v>782</v>
      </c>
      <c r="D1056" t="s">
        <v>783</v>
      </c>
      <c r="E1056" t="s">
        <v>814</v>
      </c>
      <c r="F1056">
        <v>2.1</v>
      </c>
      <c r="G1056" t="s">
        <v>12</v>
      </c>
    </row>
    <row r="1057" spans="1:7" x14ac:dyDescent="0.25">
      <c r="A1057" t="s">
        <v>810</v>
      </c>
      <c r="B1057" t="s">
        <v>399</v>
      </c>
      <c r="C1057" t="s">
        <v>782</v>
      </c>
      <c r="D1057" t="s">
        <v>783</v>
      </c>
      <c r="E1057" t="s">
        <v>815</v>
      </c>
      <c r="F1057" s="3" t="s">
        <v>1530</v>
      </c>
      <c r="G1057" t="s">
        <v>12</v>
      </c>
    </row>
    <row r="1058" spans="1:7" x14ac:dyDescent="0.25">
      <c r="A1058" t="s">
        <v>810</v>
      </c>
      <c r="B1058" t="s">
        <v>399</v>
      </c>
      <c r="C1058" t="s">
        <v>782</v>
      </c>
      <c r="D1058" t="s">
        <v>783</v>
      </c>
      <c r="E1058" t="s">
        <v>816</v>
      </c>
      <c r="F1058" s="3" t="s">
        <v>1530</v>
      </c>
      <c r="G1058" t="s">
        <v>12</v>
      </c>
    </row>
    <row r="1059" spans="1:7" x14ac:dyDescent="0.25">
      <c r="A1059" t="s">
        <v>810</v>
      </c>
      <c r="B1059" t="s">
        <v>399</v>
      </c>
      <c r="C1059" t="s">
        <v>782</v>
      </c>
      <c r="D1059" t="s">
        <v>783</v>
      </c>
      <c r="E1059" t="s">
        <v>817</v>
      </c>
      <c r="F1059" s="3" t="s">
        <v>1530</v>
      </c>
      <c r="G1059" t="s">
        <v>12</v>
      </c>
    </row>
    <row r="1060" spans="1:7" x14ac:dyDescent="0.25">
      <c r="A1060" t="s">
        <v>810</v>
      </c>
      <c r="B1060" t="s">
        <v>399</v>
      </c>
      <c r="C1060" t="s">
        <v>782</v>
      </c>
      <c r="D1060" t="s">
        <v>783</v>
      </c>
      <c r="E1060" t="s">
        <v>818</v>
      </c>
      <c r="F1060" s="3" t="s">
        <v>1525</v>
      </c>
      <c r="G1060" t="s">
        <v>12</v>
      </c>
    </row>
    <row r="1061" spans="1:7" x14ac:dyDescent="0.25">
      <c r="A1061" t="s">
        <v>810</v>
      </c>
      <c r="B1061" t="s">
        <v>399</v>
      </c>
      <c r="C1061" t="s">
        <v>782</v>
      </c>
      <c r="D1061" t="s">
        <v>783</v>
      </c>
      <c r="E1061" t="s">
        <v>819</v>
      </c>
      <c r="F1061" s="3" t="s">
        <v>1530</v>
      </c>
      <c r="G1061" t="s">
        <v>12</v>
      </c>
    </row>
    <row r="1062" spans="1:7" x14ac:dyDescent="0.25">
      <c r="A1062" t="s">
        <v>810</v>
      </c>
      <c r="B1062" t="s">
        <v>399</v>
      </c>
      <c r="C1062" t="s">
        <v>782</v>
      </c>
      <c r="D1062" t="s">
        <v>783</v>
      </c>
      <c r="E1062" t="s">
        <v>820</v>
      </c>
      <c r="F1062" s="3" t="s">
        <v>1530</v>
      </c>
      <c r="G1062" t="s">
        <v>12</v>
      </c>
    </row>
    <row r="1063" spans="1:7" x14ac:dyDescent="0.25">
      <c r="A1063" t="s">
        <v>810</v>
      </c>
      <c r="B1063" t="s">
        <v>399</v>
      </c>
      <c r="C1063" t="s">
        <v>782</v>
      </c>
      <c r="D1063" t="s">
        <v>783</v>
      </c>
      <c r="E1063" t="s">
        <v>821</v>
      </c>
      <c r="F1063" s="3" t="s">
        <v>1530</v>
      </c>
      <c r="G1063" t="s">
        <v>12</v>
      </c>
    </row>
    <row r="1064" spans="1:7" x14ac:dyDescent="0.25">
      <c r="A1064" t="s">
        <v>810</v>
      </c>
      <c r="B1064" t="s">
        <v>399</v>
      </c>
      <c r="C1064" t="s">
        <v>782</v>
      </c>
      <c r="D1064" t="s">
        <v>783</v>
      </c>
      <c r="E1064" t="s">
        <v>822</v>
      </c>
      <c r="F1064" s="3" t="s">
        <v>1530</v>
      </c>
      <c r="G1064" t="s">
        <v>12</v>
      </c>
    </row>
    <row r="1065" spans="1:7" x14ac:dyDescent="0.25">
      <c r="A1065" t="s">
        <v>810</v>
      </c>
      <c r="B1065" t="s">
        <v>399</v>
      </c>
      <c r="C1065" t="s">
        <v>782</v>
      </c>
      <c r="D1065" t="s">
        <v>783</v>
      </c>
      <c r="E1065" t="s">
        <v>823</v>
      </c>
      <c r="F1065" s="3" t="s">
        <v>1525</v>
      </c>
      <c r="G1065" t="s">
        <v>12</v>
      </c>
    </row>
    <row r="1066" spans="1:7" x14ac:dyDescent="0.25">
      <c r="A1066" t="s">
        <v>810</v>
      </c>
      <c r="B1066" t="s">
        <v>399</v>
      </c>
      <c r="C1066" t="s">
        <v>782</v>
      </c>
      <c r="D1066" t="s">
        <v>783</v>
      </c>
      <c r="E1066" t="s">
        <v>824</v>
      </c>
      <c r="F1066" s="3" t="s">
        <v>1525</v>
      </c>
      <c r="G1066" t="s">
        <v>12</v>
      </c>
    </row>
    <row r="1067" spans="1:7" x14ac:dyDescent="0.25">
      <c r="A1067" t="s">
        <v>810</v>
      </c>
      <c r="B1067" t="s">
        <v>399</v>
      </c>
      <c r="C1067" t="s">
        <v>782</v>
      </c>
      <c r="D1067" t="s">
        <v>783</v>
      </c>
      <c r="E1067" t="s">
        <v>825</v>
      </c>
      <c r="F1067" s="3" t="s">
        <v>1525</v>
      </c>
      <c r="G1067" t="s">
        <v>12</v>
      </c>
    </row>
    <row r="1068" spans="1:7" x14ac:dyDescent="0.25">
      <c r="A1068" t="s">
        <v>810</v>
      </c>
      <c r="B1068" t="s">
        <v>399</v>
      </c>
      <c r="C1068" t="s">
        <v>782</v>
      </c>
      <c r="D1068" t="s">
        <v>783</v>
      </c>
      <c r="E1068" t="s">
        <v>826</v>
      </c>
      <c r="F1068" s="3" t="s">
        <v>1525</v>
      </c>
      <c r="G1068" t="s">
        <v>12</v>
      </c>
    </row>
    <row r="1069" spans="1:7" x14ac:dyDescent="0.25">
      <c r="A1069" t="s">
        <v>810</v>
      </c>
      <c r="B1069" t="s">
        <v>399</v>
      </c>
      <c r="C1069" t="s">
        <v>782</v>
      </c>
      <c r="D1069" t="s">
        <v>783</v>
      </c>
      <c r="E1069" t="s">
        <v>827</v>
      </c>
      <c r="F1069" s="3" t="s">
        <v>1525</v>
      </c>
      <c r="G1069" t="s">
        <v>12</v>
      </c>
    </row>
    <row r="1070" spans="1:7" x14ac:dyDescent="0.25">
      <c r="A1070" t="s">
        <v>810</v>
      </c>
      <c r="B1070" t="s">
        <v>399</v>
      </c>
      <c r="C1070" t="s">
        <v>782</v>
      </c>
      <c r="D1070" t="s">
        <v>783</v>
      </c>
      <c r="E1070" t="s">
        <v>828</v>
      </c>
      <c r="F1070" s="3" t="s">
        <v>1525</v>
      </c>
      <c r="G1070" t="s">
        <v>12</v>
      </c>
    </row>
    <row r="1071" spans="1:7" x14ac:dyDescent="0.25">
      <c r="A1071" t="s">
        <v>829</v>
      </c>
      <c r="B1071" t="s">
        <v>830</v>
      </c>
      <c r="C1071" t="s">
        <v>782</v>
      </c>
      <c r="D1071" t="s">
        <v>831</v>
      </c>
      <c r="E1071" t="s">
        <v>832</v>
      </c>
      <c r="F1071">
        <v>3</v>
      </c>
      <c r="G1071" t="s">
        <v>12</v>
      </c>
    </row>
    <row r="1072" spans="1:7" x14ac:dyDescent="0.25">
      <c r="A1072" t="s">
        <v>833</v>
      </c>
      <c r="B1072" t="s">
        <v>834</v>
      </c>
      <c r="C1072" t="s">
        <v>782</v>
      </c>
      <c r="D1072" t="s">
        <v>835</v>
      </c>
      <c r="E1072" t="s">
        <v>836</v>
      </c>
      <c r="F1072">
        <v>0.5</v>
      </c>
      <c r="G1072" t="s">
        <v>12</v>
      </c>
    </row>
    <row r="1073" spans="1:7" x14ac:dyDescent="0.25">
      <c r="A1073" t="s">
        <v>833</v>
      </c>
      <c r="B1073" t="s">
        <v>834</v>
      </c>
      <c r="C1073" t="s">
        <v>782</v>
      </c>
      <c r="D1073" t="s">
        <v>835</v>
      </c>
      <c r="E1073" t="s">
        <v>837</v>
      </c>
      <c r="F1073">
        <v>0.5</v>
      </c>
      <c r="G1073" t="s">
        <v>12</v>
      </c>
    </row>
    <row r="1074" spans="1:7" x14ac:dyDescent="0.25">
      <c r="A1074" t="s">
        <v>833</v>
      </c>
      <c r="B1074" t="s">
        <v>834</v>
      </c>
      <c r="C1074" t="s">
        <v>782</v>
      </c>
      <c r="D1074" t="s">
        <v>835</v>
      </c>
      <c r="E1074" t="s">
        <v>838</v>
      </c>
      <c r="F1074">
        <v>0.5</v>
      </c>
      <c r="G1074" t="s">
        <v>12</v>
      </c>
    </row>
    <row r="1075" spans="1:7" x14ac:dyDescent="0.25">
      <c r="A1075" t="s">
        <v>833</v>
      </c>
      <c r="B1075" t="s">
        <v>834</v>
      </c>
      <c r="C1075" t="s">
        <v>782</v>
      </c>
      <c r="D1075" t="s">
        <v>835</v>
      </c>
      <c r="E1075" t="s">
        <v>839</v>
      </c>
      <c r="F1075" s="3" t="s">
        <v>1525</v>
      </c>
      <c r="G1075" t="s">
        <v>12</v>
      </c>
    </row>
    <row r="1076" spans="1:7" x14ac:dyDescent="0.25">
      <c r="A1076" t="s">
        <v>833</v>
      </c>
      <c r="B1076" t="s">
        <v>834</v>
      </c>
      <c r="C1076" t="s">
        <v>782</v>
      </c>
      <c r="D1076" t="s">
        <v>835</v>
      </c>
      <c r="E1076" t="s">
        <v>840</v>
      </c>
      <c r="F1076" s="3" t="s">
        <v>1525</v>
      </c>
      <c r="G1076" t="s">
        <v>12</v>
      </c>
    </row>
    <row r="1077" spans="1:7" x14ac:dyDescent="0.25">
      <c r="A1077" t="s">
        <v>833</v>
      </c>
      <c r="B1077" t="s">
        <v>834</v>
      </c>
      <c r="C1077" t="s">
        <v>782</v>
      </c>
      <c r="D1077" t="s">
        <v>835</v>
      </c>
      <c r="E1077" t="s">
        <v>841</v>
      </c>
      <c r="F1077" s="3" t="s">
        <v>1525</v>
      </c>
      <c r="G1077" t="s">
        <v>12</v>
      </c>
    </row>
    <row r="1078" spans="1:7" x14ac:dyDescent="0.25">
      <c r="A1078" t="s">
        <v>833</v>
      </c>
      <c r="B1078" t="s">
        <v>834</v>
      </c>
      <c r="C1078" t="s">
        <v>782</v>
      </c>
      <c r="D1078" t="s">
        <v>835</v>
      </c>
      <c r="E1078" t="s">
        <v>842</v>
      </c>
      <c r="F1078" s="3" t="s">
        <v>1525</v>
      </c>
      <c r="G1078" t="s">
        <v>12</v>
      </c>
    </row>
    <row r="1079" spans="1:7" x14ac:dyDescent="0.25">
      <c r="A1079" t="s">
        <v>833</v>
      </c>
      <c r="B1079" t="s">
        <v>834</v>
      </c>
      <c r="C1079" t="s">
        <v>782</v>
      </c>
      <c r="D1079" t="s">
        <v>835</v>
      </c>
      <c r="E1079" t="s">
        <v>843</v>
      </c>
      <c r="F1079" s="3" t="s">
        <v>1525</v>
      </c>
      <c r="G1079" t="s">
        <v>12</v>
      </c>
    </row>
    <row r="1080" spans="1:7" x14ac:dyDescent="0.25">
      <c r="A1080" t="s">
        <v>833</v>
      </c>
      <c r="B1080" t="s">
        <v>834</v>
      </c>
      <c r="C1080" t="s">
        <v>782</v>
      </c>
      <c r="D1080" t="s">
        <v>835</v>
      </c>
      <c r="E1080" t="s">
        <v>844</v>
      </c>
      <c r="F1080" s="3" t="s">
        <v>1525</v>
      </c>
      <c r="G1080" t="s">
        <v>12</v>
      </c>
    </row>
    <row r="1081" spans="1:7" x14ac:dyDescent="0.25">
      <c r="A1081" t="s">
        <v>845</v>
      </c>
      <c r="B1081" t="s">
        <v>846</v>
      </c>
      <c r="C1081" t="s">
        <v>847</v>
      </c>
      <c r="D1081" t="s">
        <v>848</v>
      </c>
      <c r="E1081" t="s">
        <v>849</v>
      </c>
      <c r="F1081" s="3" t="s">
        <v>1525</v>
      </c>
      <c r="G1081" t="s">
        <v>12</v>
      </c>
    </row>
    <row r="1082" spans="1:7" x14ac:dyDescent="0.25">
      <c r="A1082" t="s">
        <v>845</v>
      </c>
      <c r="B1082" t="s">
        <v>846</v>
      </c>
      <c r="C1082" t="s">
        <v>847</v>
      </c>
      <c r="D1082" t="s">
        <v>848</v>
      </c>
      <c r="E1082" t="s">
        <v>314</v>
      </c>
      <c r="F1082">
        <v>5.3</v>
      </c>
      <c r="G1082" t="s">
        <v>12</v>
      </c>
    </row>
    <row r="1083" spans="1:7" x14ac:dyDescent="0.25">
      <c r="A1083" t="s">
        <v>845</v>
      </c>
      <c r="B1083" t="s">
        <v>846</v>
      </c>
      <c r="C1083" t="s">
        <v>847</v>
      </c>
      <c r="D1083" t="s">
        <v>848</v>
      </c>
      <c r="E1083" t="s">
        <v>626</v>
      </c>
      <c r="F1083">
        <v>3.9</v>
      </c>
      <c r="G1083" t="s">
        <v>12</v>
      </c>
    </row>
    <row r="1084" spans="1:7" x14ac:dyDescent="0.25">
      <c r="A1084" t="s">
        <v>845</v>
      </c>
      <c r="B1084" t="s">
        <v>846</v>
      </c>
      <c r="C1084" t="s">
        <v>847</v>
      </c>
      <c r="D1084" t="s">
        <v>848</v>
      </c>
      <c r="E1084" t="s">
        <v>850</v>
      </c>
      <c r="F1084">
        <v>6.3</v>
      </c>
      <c r="G1084" t="s">
        <v>12</v>
      </c>
    </row>
    <row r="1085" spans="1:7" x14ac:dyDescent="0.25">
      <c r="A1085" t="s">
        <v>851</v>
      </c>
      <c r="B1085" t="s">
        <v>852</v>
      </c>
      <c r="C1085" t="s">
        <v>847</v>
      </c>
      <c r="D1085" t="s">
        <v>853</v>
      </c>
      <c r="E1085" t="s">
        <v>854</v>
      </c>
      <c r="F1085" s="3" t="s">
        <v>1525</v>
      </c>
      <c r="G1085" t="s">
        <v>12</v>
      </c>
    </row>
    <row r="1086" spans="1:7" x14ac:dyDescent="0.25">
      <c r="A1086" t="s">
        <v>851</v>
      </c>
      <c r="B1086" t="s">
        <v>852</v>
      </c>
      <c r="C1086" t="s">
        <v>847</v>
      </c>
      <c r="D1086" t="s">
        <v>853</v>
      </c>
      <c r="E1086" t="s">
        <v>855</v>
      </c>
      <c r="F1086" s="3" t="s">
        <v>1525</v>
      </c>
      <c r="G1086" t="s">
        <v>12</v>
      </c>
    </row>
    <row r="1087" spans="1:7" x14ac:dyDescent="0.25">
      <c r="A1087" t="s">
        <v>851</v>
      </c>
      <c r="B1087" t="s">
        <v>852</v>
      </c>
      <c r="C1087" t="s">
        <v>847</v>
      </c>
      <c r="D1087" t="s">
        <v>853</v>
      </c>
      <c r="E1087" t="s">
        <v>856</v>
      </c>
      <c r="F1087" s="3" t="s">
        <v>1525</v>
      </c>
      <c r="G1087" t="s">
        <v>12</v>
      </c>
    </row>
    <row r="1088" spans="1:7" x14ac:dyDescent="0.25">
      <c r="A1088" t="s">
        <v>851</v>
      </c>
      <c r="B1088" t="s">
        <v>852</v>
      </c>
      <c r="C1088" t="s">
        <v>847</v>
      </c>
      <c r="D1088" t="s">
        <v>853</v>
      </c>
      <c r="E1088" t="s">
        <v>857</v>
      </c>
      <c r="F1088" s="3" t="s">
        <v>1525</v>
      </c>
      <c r="G1088" t="s">
        <v>12</v>
      </c>
    </row>
    <row r="1089" spans="1:7" x14ac:dyDescent="0.25">
      <c r="A1089" t="s">
        <v>851</v>
      </c>
      <c r="B1089" t="s">
        <v>852</v>
      </c>
      <c r="C1089" t="s">
        <v>847</v>
      </c>
      <c r="D1089" t="s">
        <v>853</v>
      </c>
      <c r="E1089" t="s">
        <v>858</v>
      </c>
      <c r="F1089" s="3" t="s">
        <v>1525</v>
      </c>
      <c r="G1089" t="s">
        <v>12</v>
      </c>
    </row>
    <row r="1090" spans="1:7" x14ac:dyDescent="0.25">
      <c r="A1090" t="s">
        <v>851</v>
      </c>
      <c r="B1090" t="s">
        <v>852</v>
      </c>
      <c r="C1090" t="s">
        <v>847</v>
      </c>
      <c r="D1090" t="s">
        <v>853</v>
      </c>
      <c r="E1090" t="s">
        <v>859</v>
      </c>
      <c r="F1090" s="3" t="s">
        <v>1525</v>
      </c>
      <c r="G1090" t="s">
        <v>12</v>
      </c>
    </row>
    <row r="1091" spans="1:7" x14ac:dyDescent="0.25">
      <c r="A1091" t="s">
        <v>851</v>
      </c>
      <c r="B1091" t="s">
        <v>852</v>
      </c>
      <c r="C1091" t="s">
        <v>847</v>
      </c>
      <c r="D1091" t="s">
        <v>853</v>
      </c>
      <c r="E1091" t="s">
        <v>860</v>
      </c>
      <c r="F1091" s="3" t="s">
        <v>1525</v>
      </c>
      <c r="G1091" t="s">
        <v>12</v>
      </c>
    </row>
    <row r="1092" spans="1:7" x14ac:dyDescent="0.25">
      <c r="A1092" t="s">
        <v>851</v>
      </c>
      <c r="B1092" t="s">
        <v>852</v>
      </c>
      <c r="C1092" t="s">
        <v>847</v>
      </c>
      <c r="D1092" t="s">
        <v>853</v>
      </c>
      <c r="E1092" t="s">
        <v>861</v>
      </c>
      <c r="F1092" s="3" t="s">
        <v>1525</v>
      </c>
      <c r="G1092" t="s">
        <v>12</v>
      </c>
    </row>
    <row r="1093" spans="1:7" x14ac:dyDescent="0.25">
      <c r="A1093" t="s">
        <v>851</v>
      </c>
      <c r="B1093" t="s">
        <v>852</v>
      </c>
      <c r="C1093" t="s">
        <v>847</v>
      </c>
      <c r="D1093" t="s">
        <v>853</v>
      </c>
      <c r="E1093" t="s">
        <v>862</v>
      </c>
      <c r="F1093" s="3" t="s">
        <v>1525</v>
      </c>
      <c r="G1093" t="s">
        <v>12</v>
      </c>
    </row>
    <row r="1094" spans="1:7" x14ac:dyDescent="0.25">
      <c r="A1094" t="s">
        <v>851</v>
      </c>
      <c r="B1094" t="s">
        <v>852</v>
      </c>
      <c r="C1094" t="s">
        <v>847</v>
      </c>
      <c r="D1094" t="s">
        <v>853</v>
      </c>
      <c r="E1094" t="s">
        <v>863</v>
      </c>
      <c r="F1094" s="3" t="s">
        <v>1525</v>
      </c>
      <c r="G1094" t="s">
        <v>12</v>
      </c>
    </row>
    <row r="1095" spans="1:7" x14ac:dyDescent="0.25">
      <c r="A1095" t="s">
        <v>851</v>
      </c>
      <c r="B1095" t="s">
        <v>852</v>
      </c>
      <c r="C1095" t="s">
        <v>847</v>
      </c>
      <c r="D1095" t="s">
        <v>853</v>
      </c>
      <c r="E1095" t="s">
        <v>864</v>
      </c>
      <c r="F1095" s="3" t="s">
        <v>1525</v>
      </c>
      <c r="G1095" t="s">
        <v>12</v>
      </c>
    </row>
    <row r="1096" spans="1:7" x14ac:dyDescent="0.25">
      <c r="A1096" t="s">
        <v>851</v>
      </c>
      <c r="B1096" t="s">
        <v>852</v>
      </c>
      <c r="C1096" t="s">
        <v>847</v>
      </c>
      <c r="D1096" t="s">
        <v>853</v>
      </c>
      <c r="E1096" t="s">
        <v>865</v>
      </c>
      <c r="F1096" s="3" t="s">
        <v>1525</v>
      </c>
      <c r="G1096" t="s">
        <v>12</v>
      </c>
    </row>
    <row r="1097" spans="1:7" x14ac:dyDescent="0.25">
      <c r="A1097" t="s">
        <v>851</v>
      </c>
      <c r="B1097" t="s">
        <v>852</v>
      </c>
      <c r="C1097" t="s">
        <v>847</v>
      </c>
      <c r="D1097" t="s">
        <v>853</v>
      </c>
      <c r="E1097" t="s">
        <v>866</v>
      </c>
      <c r="F1097" s="3" t="s">
        <v>1525</v>
      </c>
      <c r="G1097" t="s">
        <v>12</v>
      </c>
    </row>
    <row r="1098" spans="1:7" x14ac:dyDescent="0.25">
      <c r="A1098" t="s">
        <v>851</v>
      </c>
      <c r="B1098" t="s">
        <v>852</v>
      </c>
      <c r="C1098" t="s">
        <v>847</v>
      </c>
      <c r="D1098" t="s">
        <v>853</v>
      </c>
      <c r="E1098" t="s">
        <v>867</v>
      </c>
      <c r="F1098" s="3" t="s">
        <v>1525</v>
      </c>
      <c r="G1098" t="s">
        <v>12</v>
      </c>
    </row>
    <row r="1099" spans="1:7" x14ac:dyDescent="0.25">
      <c r="A1099" t="s">
        <v>851</v>
      </c>
      <c r="B1099" t="s">
        <v>852</v>
      </c>
      <c r="C1099" t="s">
        <v>847</v>
      </c>
      <c r="D1099" t="s">
        <v>853</v>
      </c>
      <c r="E1099" t="s">
        <v>868</v>
      </c>
      <c r="F1099" s="3" t="s">
        <v>1525</v>
      </c>
      <c r="G1099" t="s">
        <v>12</v>
      </c>
    </row>
    <row r="1100" spans="1:7" x14ac:dyDescent="0.25">
      <c r="A1100" t="s">
        <v>851</v>
      </c>
      <c r="B1100" t="s">
        <v>852</v>
      </c>
      <c r="C1100" t="s">
        <v>847</v>
      </c>
      <c r="D1100" t="s">
        <v>853</v>
      </c>
      <c r="E1100" t="s">
        <v>869</v>
      </c>
      <c r="F1100" s="3" t="s">
        <v>1525</v>
      </c>
      <c r="G1100" t="s">
        <v>12</v>
      </c>
    </row>
    <row r="1101" spans="1:7" x14ac:dyDescent="0.25">
      <c r="A1101" t="s">
        <v>851</v>
      </c>
      <c r="B1101" t="s">
        <v>852</v>
      </c>
      <c r="C1101" t="s">
        <v>847</v>
      </c>
      <c r="D1101" t="s">
        <v>853</v>
      </c>
      <c r="E1101" t="s">
        <v>870</v>
      </c>
      <c r="F1101" s="3" t="s">
        <v>1525</v>
      </c>
      <c r="G1101" t="s">
        <v>12</v>
      </c>
    </row>
    <row r="1102" spans="1:7" x14ac:dyDescent="0.25">
      <c r="A1102" t="s">
        <v>851</v>
      </c>
      <c r="B1102" t="s">
        <v>852</v>
      </c>
      <c r="C1102" t="s">
        <v>847</v>
      </c>
      <c r="D1102" t="s">
        <v>853</v>
      </c>
      <c r="E1102" t="s">
        <v>871</v>
      </c>
      <c r="F1102" s="3" t="s">
        <v>1525</v>
      </c>
      <c r="G1102" t="s">
        <v>12</v>
      </c>
    </row>
    <row r="1103" spans="1:7" x14ac:dyDescent="0.25">
      <c r="A1103" t="s">
        <v>872</v>
      </c>
      <c r="B1103" t="s">
        <v>873</v>
      </c>
      <c r="C1103" t="s">
        <v>847</v>
      </c>
      <c r="D1103" t="s">
        <v>874</v>
      </c>
      <c r="E1103" t="s">
        <v>875</v>
      </c>
      <c r="F1103" s="3" t="s">
        <v>1525</v>
      </c>
      <c r="G1103" t="s">
        <v>12</v>
      </c>
    </row>
    <row r="1104" spans="1:7" x14ac:dyDescent="0.25">
      <c r="A1104" t="s">
        <v>872</v>
      </c>
      <c r="B1104" t="s">
        <v>873</v>
      </c>
      <c r="C1104" t="s">
        <v>847</v>
      </c>
      <c r="D1104" t="s">
        <v>874</v>
      </c>
      <c r="E1104" t="s">
        <v>876</v>
      </c>
      <c r="F1104" s="3" t="s">
        <v>1525</v>
      </c>
      <c r="G1104" t="s">
        <v>12</v>
      </c>
    </row>
    <row r="1105" spans="1:7" x14ac:dyDescent="0.25">
      <c r="A1105" t="s">
        <v>872</v>
      </c>
      <c r="B1105" t="s">
        <v>873</v>
      </c>
      <c r="C1105" t="s">
        <v>847</v>
      </c>
      <c r="D1105" t="s">
        <v>874</v>
      </c>
      <c r="E1105" t="s">
        <v>877</v>
      </c>
      <c r="F1105" s="3" t="s">
        <v>1530</v>
      </c>
      <c r="G1105" t="s">
        <v>12</v>
      </c>
    </row>
    <row r="1106" spans="1:7" x14ac:dyDescent="0.25">
      <c r="A1106" t="s">
        <v>872</v>
      </c>
      <c r="B1106" t="s">
        <v>873</v>
      </c>
      <c r="C1106" t="s">
        <v>847</v>
      </c>
      <c r="D1106" t="s">
        <v>874</v>
      </c>
      <c r="E1106" t="s">
        <v>878</v>
      </c>
      <c r="F1106" s="3" t="s">
        <v>1525</v>
      </c>
      <c r="G1106" t="s">
        <v>12</v>
      </c>
    </row>
    <row r="1107" spans="1:7" x14ac:dyDescent="0.25">
      <c r="A1107" t="s">
        <v>872</v>
      </c>
      <c r="B1107" t="s">
        <v>873</v>
      </c>
      <c r="C1107" t="s">
        <v>847</v>
      </c>
      <c r="D1107" t="s">
        <v>874</v>
      </c>
      <c r="E1107" t="s">
        <v>879</v>
      </c>
      <c r="F1107" s="3" t="s">
        <v>1525</v>
      </c>
      <c r="G1107" t="s">
        <v>12</v>
      </c>
    </row>
    <row r="1108" spans="1:7" x14ac:dyDescent="0.25">
      <c r="A1108" t="s">
        <v>872</v>
      </c>
      <c r="B1108" t="s">
        <v>873</v>
      </c>
      <c r="C1108" t="s">
        <v>847</v>
      </c>
      <c r="D1108" t="s">
        <v>874</v>
      </c>
      <c r="E1108" t="s">
        <v>880</v>
      </c>
      <c r="F1108" s="3" t="s">
        <v>1525</v>
      </c>
      <c r="G1108" t="s">
        <v>12</v>
      </c>
    </row>
    <row r="1109" spans="1:7" x14ac:dyDescent="0.25">
      <c r="A1109" t="s">
        <v>872</v>
      </c>
      <c r="B1109" t="s">
        <v>873</v>
      </c>
      <c r="C1109" t="s">
        <v>847</v>
      </c>
      <c r="D1109" t="s">
        <v>874</v>
      </c>
      <c r="E1109" t="s">
        <v>881</v>
      </c>
      <c r="F1109" s="3" t="s">
        <v>1525</v>
      </c>
      <c r="G1109" t="s">
        <v>12</v>
      </c>
    </row>
    <row r="1110" spans="1:7" x14ac:dyDescent="0.25">
      <c r="A1110" t="s">
        <v>872</v>
      </c>
      <c r="B1110" t="s">
        <v>873</v>
      </c>
      <c r="C1110" t="s">
        <v>847</v>
      </c>
      <c r="D1110" t="s">
        <v>874</v>
      </c>
      <c r="E1110" t="s">
        <v>882</v>
      </c>
      <c r="F1110" s="3" t="s">
        <v>1525</v>
      </c>
      <c r="G1110" t="s">
        <v>12</v>
      </c>
    </row>
    <row r="1111" spans="1:7" x14ac:dyDescent="0.25">
      <c r="A1111" t="s">
        <v>883</v>
      </c>
      <c r="B1111" t="s">
        <v>884</v>
      </c>
      <c r="C1111" t="s">
        <v>847</v>
      </c>
      <c r="D1111" t="s">
        <v>885</v>
      </c>
      <c r="E1111" t="s">
        <v>886</v>
      </c>
      <c r="F1111" s="3" t="s">
        <v>1525</v>
      </c>
      <c r="G1111" t="s">
        <v>12</v>
      </c>
    </row>
    <row r="1112" spans="1:7" x14ac:dyDescent="0.25">
      <c r="A1112" t="s">
        <v>887</v>
      </c>
      <c r="B1112" t="s">
        <v>888</v>
      </c>
      <c r="C1112" t="s">
        <v>847</v>
      </c>
      <c r="D1112" t="s">
        <v>848</v>
      </c>
      <c r="E1112" t="s">
        <v>889</v>
      </c>
      <c r="F1112" s="3" t="s">
        <v>1530</v>
      </c>
      <c r="G1112" t="s">
        <v>12</v>
      </c>
    </row>
    <row r="1113" spans="1:7" x14ac:dyDescent="0.25">
      <c r="A1113" t="s">
        <v>887</v>
      </c>
      <c r="B1113" t="s">
        <v>888</v>
      </c>
      <c r="C1113" t="s">
        <v>847</v>
      </c>
      <c r="D1113" t="s">
        <v>848</v>
      </c>
      <c r="E1113" t="s">
        <v>890</v>
      </c>
      <c r="F1113" s="3" t="s">
        <v>1530</v>
      </c>
      <c r="G1113" t="s">
        <v>12</v>
      </c>
    </row>
    <row r="1114" spans="1:7" x14ac:dyDescent="0.25">
      <c r="A1114" t="s">
        <v>887</v>
      </c>
      <c r="B1114" t="s">
        <v>888</v>
      </c>
      <c r="C1114" t="s">
        <v>847</v>
      </c>
      <c r="D1114" t="s">
        <v>848</v>
      </c>
      <c r="E1114" t="s">
        <v>891</v>
      </c>
      <c r="F1114" s="3" t="s">
        <v>1530</v>
      </c>
      <c r="G1114" t="s">
        <v>12</v>
      </c>
    </row>
    <row r="1115" spans="1:7" x14ac:dyDescent="0.25">
      <c r="A1115" t="s">
        <v>887</v>
      </c>
      <c r="B1115" t="s">
        <v>888</v>
      </c>
      <c r="C1115" t="s">
        <v>847</v>
      </c>
      <c r="D1115" t="s">
        <v>848</v>
      </c>
      <c r="E1115" t="s">
        <v>892</v>
      </c>
      <c r="F1115" s="3" t="s">
        <v>1530</v>
      </c>
      <c r="G1115" t="s">
        <v>12</v>
      </c>
    </row>
    <row r="1116" spans="1:7" x14ac:dyDescent="0.25">
      <c r="A1116" t="s">
        <v>887</v>
      </c>
      <c r="B1116" t="s">
        <v>888</v>
      </c>
      <c r="C1116" t="s">
        <v>847</v>
      </c>
      <c r="D1116" t="s">
        <v>848</v>
      </c>
      <c r="E1116" t="s">
        <v>893</v>
      </c>
      <c r="F1116" s="3" t="s">
        <v>1530</v>
      </c>
      <c r="G1116" t="s">
        <v>12</v>
      </c>
    </row>
    <row r="1117" spans="1:7" x14ac:dyDescent="0.25">
      <c r="A1117" t="s">
        <v>887</v>
      </c>
      <c r="B1117" t="s">
        <v>888</v>
      </c>
      <c r="C1117" t="s">
        <v>847</v>
      </c>
      <c r="D1117" t="s">
        <v>848</v>
      </c>
      <c r="E1117" t="s">
        <v>894</v>
      </c>
      <c r="F1117" s="3" t="s">
        <v>1530</v>
      </c>
      <c r="G1117" t="s">
        <v>12</v>
      </c>
    </row>
    <row r="1118" spans="1:7" x14ac:dyDescent="0.25">
      <c r="A1118" t="s">
        <v>887</v>
      </c>
      <c r="B1118" t="s">
        <v>888</v>
      </c>
      <c r="C1118" t="s">
        <v>847</v>
      </c>
      <c r="D1118" t="s">
        <v>848</v>
      </c>
      <c r="E1118" t="s">
        <v>895</v>
      </c>
      <c r="F1118" s="3" t="s">
        <v>1525</v>
      </c>
      <c r="G1118" t="s">
        <v>12</v>
      </c>
    </row>
    <row r="1119" spans="1:7" x14ac:dyDescent="0.25">
      <c r="A1119" t="s">
        <v>887</v>
      </c>
      <c r="B1119" t="s">
        <v>888</v>
      </c>
      <c r="C1119" t="s">
        <v>847</v>
      </c>
      <c r="D1119" t="s">
        <v>848</v>
      </c>
      <c r="E1119" t="s">
        <v>896</v>
      </c>
      <c r="F1119" s="3" t="s">
        <v>1525</v>
      </c>
      <c r="G1119" t="s">
        <v>12</v>
      </c>
    </row>
    <row r="1120" spans="1:7" x14ac:dyDescent="0.25">
      <c r="A1120" t="s">
        <v>887</v>
      </c>
      <c r="B1120" t="s">
        <v>888</v>
      </c>
      <c r="C1120" t="s">
        <v>847</v>
      </c>
      <c r="D1120" t="s">
        <v>848</v>
      </c>
      <c r="E1120" t="s">
        <v>897</v>
      </c>
      <c r="F1120" s="3" t="s">
        <v>1525</v>
      </c>
      <c r="G1120" t="s">
        <v>12</v>
      </c>
    </row>
    <row r="1121" spans="1:7" x14ac:dyDescent="0.25">
      <c r="A1121" t="s">
        <v>887</v>
      </c>
      <c r="B1121" t="s">
        <v>888</v>
      </c>
      <c r="C1121" t="s">
        <v>847</v>
      </c>
      <c r="D1121" t="s">
        <v>848</v>
      </c>
      <c r="E1121" t="s">
        <v>898</v>
      </c>
      <c r="F1121" s="3" t="s">
        <v>1525</v>
      </c>
      <c r="G1121" t="s">
        <v>12</v>
      </c>
    </row>
    <row r="1122" spans="1:7" x14ac:dyDescent="0.25">
      <c r="A1122" t="s">
        <v>887</v>
      </c>
      <c r="B1122" t="s">
        <v>888</v>
      </c>
      <c r="C1122" t="s">
        <v>847</v>
      </c>
      <c r="D1122" t="s">
        <v>848</v>
      </c>
      <c r="E1122" t="s">
        <v>899</v>
      </c>
      <c r="F1122" s="3" t="s">
        <v>1525</v>
      </c>
      <c r="G1122" t="s">
        <v>12</v>
      </c>
    </row>
    <row r="1123" spans="1:7" x14ac:dyDescent="0.25">
      <c r="A1123" t="s">
        <v>887</v>
      </c>
      <c r="B1123" t="s">
        <v>888</v>
      </c>
      <c r="C1123" t="s">
        <v>847</v>
      </c>
      <c r="D1123" t="s">
        <v>848</v>
      </c>
      <c r="E1123" t="s">
        <v>900</v>
      </c>
      <c r="F1123" s="3" t="s">
        <v>1525</v>
      </c>
      <c r="G1123" t="s">
        <v>12</v>
      </c>
    </row>
    <row r="1124" spans="1:7" x14ac:dyDescent="0.25">
      <c r="A1124" t="s">
        <v>901</v>
      </c>
      <c r="B1124" t="s">
        <v>902</v>
      </c>
      <c r="C1124" t="s">
        <v>847</v>
      </c>
      <c r="D1124" t="s">
        <v>848</v>
      </c>
      <c r="E1124" t="s">
        <v>903</v>
      </c>
      <c r="F1124" s="3" t="s">
        <v>1525</v>
      </c>
      <c r="G1124" t="s">
        <v>12</v>
      </c>
    </row>
    <row r="1125" spans="1:7" x14ac:dyDescent="0.25">
      <c r="A1125" t="s">
        <v>901</v>
      </c>
      <c r="B1125" t="s">
        <v>902</v>
      </c>
      <c r="C1125" t="s">
        <v>847</v>
      </c>
      <c r="D1125" t="s">
        <v>848</v>
      </c>
      <c r="E1125" t="s">
        <v>317</v>
      </c>
      <c r="F1125" s="3" t="s">
        <v>1525</v>
      </c>
      <c r="G1125" t="s">
        <v>12</v>
      </c>
    </row>
    <row r="1126" spans="1:7" x14ac:dyDescent="0.25">
      <c r="A1126" t="s">
        <v>901</v>
      </c>
      <c r="B1126" t="s">
        <v>902</v>
      </c>
      <c r="C1126" t="s">
        <v>847</v>
      </c>
      <c r="D1126" t="s">
        <v>848</v>
      </c>
      <c r="E1126" t="s">
        <v>904</v>
      </c>
      <c r="F1126" s="3" t="s">
        <v>1525</v>
      </c>
      <c r="G1126" t="s">
        <v>12</v>
      </c>
    </row>
    <row r="1127" spans="1:7" x14ac:dyDescent="0.25">
      <c r="A1127" t="s">
        <v>901</v>
      </c>
      <c r="B1127" t="s">
        <v>902</v>
      </c>
      <c r="C1127" t="s">
        <v>847</v>
      </c>
      <c r="D1127" t="s">
        <v>848</v>
      </c>
      <c r="E1127" t="s">
        <v>905</v>
      </c>
      <c r="F1127" s="3" t="s">
        <v>1525</v>
      </c>
      <c r="G1127" t="s">
        <v>12</v>
      </c>
    </row>
    <row r="1128" spans="1:7" x14ac:dyDescent="0.25">
      <c r="A1128" t="s">
        <v>901</v>
      </c>
      <c r="B1128" t="s">
        <v>902</v>
      </c>
      <c r="C1128" t="s">
        <v>847</v>
      </c>
      <c r="D1128" t="s">
        <v>848</v>
      </c>
      <c r="E1128" t="s">
        <v>906</v>
      </c>
      <c r="F1128" s="3" t="s">
        <v>1525</v>
      </c>
      <c r="G1128" t="s">
        <v>12</v>
      </c>
    </row>
    <row r="1129" spans="1:7" x14ac:dyDescent="0.25">
      <c r="A1129" t="s">
        <v>901</v>
      </c>
      <c r="B1129" t="s">
        <v>902</v>
      </c>
      <c r="C1129" t="s">
        <v>847</v>
      </c>
      <c r="D1129" t="s">
        <v>848</v>
      </c>
      <c r="E1129" t="s">
        <v>907</v>
      </c>
      <c r="F1129" s="3" t="s">
        <v>1530</v>
      </c>
      <c r="G1129" t="s">
        <v>12</v>
      </c>
    </row>
    <row r="1130" spans="1:7" x14ac:dyDescent="0.25">
      <c r="A1130" t="s">
        <v>901</v>
      </c>
      <c r="B1130" t="s">
        <v>902</v>
      </c>
      <c r="C1130" t="s">
        <v>847</v>
      </c>
      <c r="D1130" t="s">
        <v>848</v>
      </c>
      <c r="E1130" t="s">
        <v>908</v>
      </c>
      <c r="F1130" s="3" t="s">
        <v>1530</v>
      </c>
      <c r="G1130" t="s">
        <v>12</v>
      </c>
    </row>
    <row r="1131" spans="1:7" x14ac:dyDescent="0.25">
      <c r="A1131" t="s">
        <v>901</v>
      </c>
      <c r="B1131" t="s">
        <v>902</v>
      </c>
      <c r="C1131" t="s">
        <v>847</v>
      </c>
      <c r="D1131" t="s">
        <v>848</v>
      </c>
      <c r="E1131" t="s">
        <v>909</v>
      </c>
      <c r="F1131" s="3" t="s">
        <v>1530</v>
      </c>
      <c r="G1131" t="s">
        <v>12</v>
      </c>
    </row>
    <row r="1132" spans="1:7" x14ac:dyDescent="0.25">
      <c r="A1132" t="s">
        <v>901</v>
      </c>
      <c r="B1132" t="s">
        <v>902</v>
      </c>
      <c r="C1132" t="s">
        <v>847</v>
      </c>
      <c r="D1132" t="s">
        <v>848</v>
      </c>
      <c r="E1132" t="s">
        <v>910</v>
      </c>
      <c r="F1132" s="3" t="s">
        <v>1530</v>
      </c>
      <c r="G1132" t="s">
        <v>12</v>
      </c>
    </row>
    <row r="1133" spans="1:7" x14ac:dyDescent="0.25">
      <c r="A1133" t="s">
        <v>901</v>
      </c>
      <c r="B1133" t="s">
        <v>902</v>
      </c>
      <c r="C1133" t="s">
        <v>847</v>
      </c>
      <c r="D1133" t="s">
        <v>848</v>
      </c>
      <c r="E1133" t="s">
        <v>911</v>
      </c>
      <c r="F1133" s="3" t="s">
        <v>1530</v>
      </c>
      <c r="G1133" t="s">
        <v>12</v>
      </c>
    </row>
    <row r="1134" spans="1:7" x14ac:dyDescent="0.25">
      <c r="A1134" t="s">
        <v>901</v>
      </c>
      <c r="B1134" t="s">
        <v>902</v>
      </c>
      <c r="C1134" t="s">
        <v>847</v>
      </c>
      <c r="D1134" t="s">
        <v>848</v>
      </c>
      <c r="E1134" t="s">
        <v>912</v>
      </c>
      <c r="F1134" s="3" t="s">
        <v>1530</v>
      </c>
      <c r="G1134" t="s">
        <v>12</v>
      </c>
    </row>
    <row r="1135" spans="1:7" x14ac:dyDescent="0.25">
      <c r="A1135" t="s">
        <v>901</v>
      </c>
      <c r="B1135" t="s">
        <v>902</v>
      </c>
      <c r="C1135" t="s">
        <v>847</v>
      </c>
      <c r="D1135" t="s">
        <v>848</v>
      </c>
      <c r="E1135" t="s">
        <v>913</v>
      </c>
      <c r="F1135" s="3" t="s">
        <v>1530</v>
      </c>
      <c r="G1135" t="s">
        <v>12</v>
      </c>
    </row>
    <row r="1136" spans="1:7" x14ac:dyDescent="0.25">
      <c r="A1136" t="s">
        <v>901</v>
      </c>
      <c r="B1136" t="s">
        <v>902</v>
      </c>
      <c r="C1136" t="s">
        <v>847</v>
      </c>
      <c r="D1136" t="s">
        <v>848</v>
      </c>
      <c r="E1136" t="s">
        <v>914</v>
      </c>
      <c r="F1136" s="3" t="s">
        <v>1530</v>
      </c>
      <c r="G1136" t="s">
        <v>12</v>
      </c>
    </row>
    <row r="1137" spans="1:7" x14ac:dyDescent="0.25">
      <c r="A1137" t="s">
        <v>901</v>
      </c>
      <c r="B1137" t="s">
        <v>902</v>
      </c>
      <c r="C1137" t="s">
        <v>847</v>
      </c>
      <c r="D1137" t="s">
        <v>848</v>
      </c>
      <c r="E1137" t="s">
        <v>915</v>
      </c>
      <c r="F1137" s="3" t="s">
        <v>1530</v>
      </c>
      <c r="G1137" t="s">
        <v>12</v>
      </c>
    </row>
    <row r="1138" spans="1:7" x14ac:dyDescent="0.25">
      <c r="A1138" t="s">
        <v>901</v>
      </c>
      <c r="B1138" t="s">
        <v>902</v>
      </c>
      <c r="C1138" t="s">
        <v>847</v>
      </c>
      <c r="D1138" t="s">
        <v>848</v>
      </c>
      <c r="E1138" t="s">
        <v>916</v>
      </c>
      <c r="F1138" s="3" t="s">
        <v>1525</v>
      </c>
      <c r="G1138" t="s">
        <v>12</v>
      </c>
    </row>
    <row r="1139" spans="1:7" x14ac:dyDescent="0.25">
      <c r="A1139" t="s">
        <v>901</v>
      </c>
      <c r="B1139" t="s">
        <v>902</v>
      </c>
      <c r="C1139" t="s">
        <v>847</v>
      </c>
      <c r="D1139" t="s">
        <v>848</v>
      </c>
      <c r="E1139" t="s">
        <v>917</v>
      </c>
      <c r="F1139" s="3" t="s">
        <v>1525</v>
      </c>
      <c r="G1139" t="s">
        <v>12</v>
      </c>
    </row>
    <row r="1140" spans="1:7" x14ac:dyDescent="0.25">
      <c r="A1140" t="s">
        <v>901</v>
      </c>
      <c r="B1140" t="s">
        <v>902</v>
      </c>
      <c r="C1140" t="s">
        <v>847</v>
      </c>
      <c r="D1140" t="s">
        <v>848</v>
      </c>
      <c r="E1140" t="s">
        <v>918</v>
      </c>
      <c r="F1140" s="3" t="s">
        <v>1525</v>
      </c>
      <c r="G1140" t="s">
        <v>12</v>
      </c>
    </row>
    <row r="1141" spans="1:7" x14ac:dyDescent="0.25">
      <c r="A1141" t="s">
        <v>901</v>
      </c>
      <c r="B1141" t="s">
        <v>902</v>
      </c>
      <c r="C1141" t="s">
        <v>847</v>
      </c>
      <c r="D1141" t="s">
        <v>848</v>
      </c>
      <c r="E1141" t="s">
        <v>919</v>
      </c>
      <c r="F1141" s="3" t="s">
        <v>1525</v>
      </c>
      <c r="G1141" t="s">
        <v>12</v>
      </c>
    </row>
    <row r="1142" spans="1:7" x14ac:dyDescent="0.25">
      <c r="A1142" t="s">
        <v>901</v>
      </c>
      <c r="B1142" t="s">
        <v>902</v>
      </c>
      <c r="C1142" t="s">
        <v>847</v>
      </c>
      <c r="D1142" t="s">
        <v>848</v>
      </c>
      <c r="E1142" t="s">
        <v>920</v>
      </c>
      <c r="F1142">
        <v>2.2999999999999998</v>
      </c>
      <c r="G1142" t="s">
        <v>12</v>
      </c>
    </row>
    <row r="1143" spans="1:7" x14ac:dyDescent="0.25">
      <c r="A1143" t="s">
        <v>901</v>
      </c>
      <c r="B1143" t="s">
        <v>902</v>
      </c>
      <c r="C1143" t="s">
        <v>847</v>
      </c>
      <c r="D1143" t="s">
        <v>848</v>
      </c>
      <c r="E1143" t="s">
        <v>921</v>
      </c>
      <c r="F1143" s="3" t="s">
        <v>1525</v>
      </c>
      <c r="G1143" t="s">
        <v>12</v>
      </c>
    </row>
    <row r="1144" spans="1:7" x14ac:dyDescent="0.25">
      <c r="A1144" t="s">
        <v>922</v>
      </c>
      <c r="B1144" t="s">
        <v>923</v>
      </c>
      <c r="C1144" t="s">
        <v>847</v>
      </c>
      <c r="D1144" t="s">
        <v>924</v>
      </c>
      <c r="E1144" t="s">
        <v>925</v>
      </c>
      <c r="F1144" s="3" t="s">
        <v>1525</v>
      </c>
      <c r="G1144" t="s">
        <v>12</v>
      </c>
    </row>
    <row r="1145" spans="1:7" x14ac:dyDescent="0.25">
      <c r="A1145" t="s">
        <v>922</v>
      </c>
      <c r="B1145" t="s">
        <v>923</v>
      </c>
      <c r="C1145" t="s">
        <v>847</v>
      </c>
      <c r="D1145" t="s">
        <v>924</v>
      </c>
      <c r="E1145" t="s">
        <v>926</v>
      </c>
      <c r="F1145" s="3" t="s">
        <v>1525</v>
      </c>
      <c r="G1145" t="s">
        <v>12</v>
      </c>
    </row>
    <row r="1146" spans="1:7" x14ac:dyDescent="0.25">
      <c r="A1146" t="s">
        <v>922</v>
      </c>
      <c r="B1146" t="s">
        <v>923</v>
      </c>
      <c r="C1146" t="s">
        <v>847</v>
      </c>
      <c r="D1146" t="s">
        <v>924</v>
      </c>
      <c r="E1146" t="s">
        <v>927</v>
      </c>
      <c r="F1146" s="3" t="s">
        <v>1525</v>
      </c>
      <c r="G1146" t="s">
        <v>12</v>
      </c>
    </row>
    <row r="1147" spans="1:7" x14ac:dyDescent="0.25">
      <c r="A1147" t="s">
        <v>922</v>
      </c>
      <c r="B1147" t="s">
        <v>923</v>
      </c>
      <c r="C1147" t="s">
        <v>847</v>
      </c>
      <c r="D1147" t="s">
        <v>924</v>
      </c>
      <c r="E1147" t="s">
        <v>928</v>
      </c>
      <c r="F1147" s="3" t="s">
        <v>1530</v>
      </c>
      <c r="G1147" t="s">
        <v>12</v>
      </c>
    </row>
    <row r="1148" spans="1:7" x14ac:dyDescent="0.25">
      <c r="A1148" t="s">
        <v>922</v>
      </c>
      <c r="B1148" t="s">
        <v>923</v>
      </c>
      <c r="C1148" t="s">
        <v>847</v>
      </c>
      <c r="D1148" t="s">
        <v>924</v>
      </c>
      <c r="E1148" t="s">
        <v>929</v>
      </c>
      <c r="F1148" s="3" t="s">
        <v>1525</v>
      </c>
      <c r="G1148" t="s">
        <v>12</v>
      </c>
    </row>
    <row r="1149" spans="1:7" x14ac:dyDescent="0.25">
      <c r="A1149" t="s">
        <v>922</v>
      </c>
      <c r="B1149" t="s">
        <v>923</v>
      </c>
      <c r="C1149" t="s">
        <v>847</v>
      </c>
      <c r="D1149" t="s">
        <v>924</v>
      </c>
      <c r="E1149" t="s">
        <v>930</v>
      </c>
      <c r="F1149" s="3" t="s">
        <v>1530</v>
      </c>
      <c r="G1149" t="s">
        <v>12</v>
      </c>
    </row>
    <row r="1150" spans="1:7" x14ac:dyDescent="0.25">
      <c r="A1150" t="s">
        <v>922</v>
      </c>
      <c r="B1150" t="s">
        <v>923</v>
      </c>
      <c r="C1150" t="s">
        <v>847</v>
      </c>
      <c r="D1150" t="s">
        <v>924</v>
      </c>
      <c r="E1150" t="s">
        <v>931</v>
      </c>
      <c r="F1150" s="3" t="s">
        <v>1530</v>
      </c>
      <c r="G1150" t="s">
        <v>12</v>
      </c>
    </row>
    <row r="1151" spans="1:7" x14ac:dyDescent="0.25">
      <c r="A1151" t="s">
        <v>922</v>
      </c>
      <c r="B1151" t="s">
        <v>923</v>
      </c>
      <c r="C1151" t="s">
        <v>847</v>
      </c>
      <c r="D1151" t="s">
        <v>924</v>
      </c>
      <c r="E1151" t="s">
        <v>932</v>
      </c>
      <c r="F1151" s="3" t="s">
        <v>1530</v>
      </c>
      <c r="G1151" t="s">
        <v>12</v>
      </c>
    </row>
    <row r="1152" spans="1:7" x14ac:dyDescent="0.25">
      <c r="A1152" t="s">
        <v>922</v>
      </c>
      <c r="B1152" t="s">
        <v>923</v>
      </c>
      <c r="C1152" t="s">
        <v>847</v>
      </c>
      <c r="D1152" t="s">
        <v>924</v>
      </c>
      <c r="E1152" t="s">
        <v>933</v>
      </c>
      <c r="F1152" s="3" t="s">
        <v>1530</v>
      </c>
      <c r="G1152" t="s">
        <v>12</v>
      </c>
    </row>
    <row r="1153" spans="1:7" x14ac:dyDescent="0.25">
      <c r="A1153" t="s">
        <v>922</v>
      </c>
      <c r="B1153" t="s">
        <v>923</v>
      </c>
      <c r="C1153" t="s">
        <v>847</v>
      </c>
      <c r="D1153" t="s">
        <v>924</v>
      </c>
      <c r="E1153" t="s">
        <v>934</v>
      </c>
      <c r="F1153" s="3" t="s">
        <v>1530</v>
      </c>
      <c r="G1153" t="s">
        <v>12</v>
      </c>
    </row>
    <row r="1154" spans="1:7" x14ac:dyDescent="0.25">
      <c r="A1154" t="s">
        <v>922</v>
      </c>
      <c r="B1154" t="s">
        <v>923</v>
      </c>
      <c r="C1154" t="s">
        <v>847</v>
      </c>
      <c r="D1154" t="s">
        <v>924</v>
      </c>
      <c r="E1154" t="s">
        <v>935</v>
      </c>
      <c r="F1154" s="3" t="s">
        <v>1530</v>
      </c>
      <c r="G1154" t="s">
        <v>12</v>
      </c>
    </row>
    <row r="1155" spans="1:7" x14ac:dyDescent="0.25">
      <c r="A1155" t="s">
        <v>922</v>
      </c>
      <c r="B1155" t="s">
        <v>923</v>
      </c>
      <c r="C1155" t="s">
        <v>847</v>
      </c>
      <c r="D1155" t="s">
        <v>924</v>
      </c>
      <c r="E1155" t="s">
        <v>936</v>
      </c>
      <c r="F1155" s="3" t="s">
        <v>1525</v>
      </c>
      <c r="G1155" t="s">
        <v>12</v>
      </c>
    </row>
    <row r="1156" spans="1:7" x14ac:dyDescent="0.25">
      <c r="A1156" t="s">
        <v>922</v>
      </c>
      <c r="B1156" t="s">
        <v>923</v>
      </c>
      <c r="C1156" t="s">
        <v>847</v>
      </c>
      <c r="D1156" t="s">
        <v>924</v>
      </c>
      <c r="E1156" t="s">
        <v>937</v>
      </c>
      <c r="F1156" s="3" t="s">
        <v>1525</v>
      </c>
      <c r="G1156" t="s">
        <v>12</v>
      </c>
    </row>
    <row r="1157" spans="1:7" x14ac:dyDescent="0.25">
      <c r="A1157" t="s">
        <v>922</v>
      </c>
      <c r="B1157" t="s">
        <v>923</v>
      </c>
      <c r="C1157" t="s">
        <v>847</v>
      </c>
      <c r="D1157" t="s">
        <v>924</v>
      </c>
      <c r="E1157" t="s">
        <v>938</v>
      </c>
      <c r="F1157" s="3" t="s">
        <v>1525</v>
      </c>
      <c r="G1157" t="s">
        <v>12</v>
      </c>
    </row>
    <row r="1158" spans="1:7" x14ac:dyDescent="0.25">
      <c r="A1158" t="s">
        <v>922</v>
      </c>
      <c r="B1158" t="s">
        <v>923</v>
      </c>
      <c r="C1158" t="s">
        <v>847</v>
      </c>
      <c r="D1158" t="s">
        <v>924</v>
      </c>
      <c r="E1158" t="s">
        <v>939</v>
      </c>
      <c r="F1158" s="3" t="s">
        <v>1525</v>
      </c>
      <c r="G1158" t="s">
        <v>12</v>
      </c>
    </row>
    <row r="1159" spans="1:7" x14ac:dyDescent="0.25">
      <c r="A1159" t="s">
        <v>922</v>
      </c>
      <c r="B1159" t="s">
        <v>923</v>
      </c>
      <c r="C1159" t="s">
        <v>847</v>
      </c>
      <c r="D1159" t="s">
        <v>924</v>
      </c>
      <c r="E1159" t="s">
        <v>940</v>
      </c>
      <c r="F1159" s="3" t="s">
        <v>1525</v>
      </c>
      <c r="G1159" t="s">
        <v>12</v>
      </c>
    </row>
    <row r="1160" spans="1:7" x14ac:dyDescent="0.25">
      <c r="A1160" t="s">
        <v>941</v>
      </c>
      <c r="B1160" t="s">
        <v>942</v>
      </c>
      <c r="C1160" t="s">
        <v>847</v>
      </c>
      <c r="D1160" t="s">
        <v>943</v>
      </c>
      <c r="E1160" t="s">
        <v>841</v>
      </c>
      <c r="F1160" s="3" t="s">
        <v>1525</v>
      </c>
      <c r="G1160" t="s">
        <v>12</v>
      </c>
    </row>
    <row r="1161" spans="1:7" x14ac:dyDescent="0.25">
      <c r="A1161" t="s">
        <v>944</v>
      </c>
      <c r="B1161" t="s">
        <v>945</v>
      </c>
      <c r="C1161" t="s">
        <v>847</v>
      </c>
      <c r="D1161" t="s">
        <v>946</v>
      </c>
      <c r="E1161" t="s">
        <v>947</v>
      </c>
      <c r="F1161" s="3" t="s">
        <v>1530</v>
      </c>
      <c r="G1161" t="s">
        <v>12</v>
      </c>
    </row>
    <row r="1162" spans="1:7" x14ac:dyDescent="0.25">
      <c r="A1162" t="s">
        <v>944</v>
      </c>
      <c r="B1162" t="s">
        <v>945</v>
      </c>
      <c r="C1162" t="s">
        <v>847</v>
      </c>
      <c r="D1162" t="s">
        <v>946</v>
      </c>
      <c r="E1162" t="s">
        <v>948</v>
      </c>
      <c r="F1162" s="3" t="s">
        <v>1530</v>
      </c>
      <c r="G1162" t="s">
        <v>12</v>
      </c>
    </row>
    <row r="1163" spans="1:7" x14ac:dyDescent="0.25">
      <c r="A1163" t="s">
        <v>944</v>
      </c>
      <c r="B1163" t="s">
        <v>945</v>
      </c>
      <c r="C1163" t="s">
        <v>847</v>
      </c>
      <c r="D1163" t="s">
        <v>946</v>
      </c>
      <c r="E1163" t="s">
        <v>949</v>
      </c>
      <c r="F1163" s="3" t="s">
        <v>1525</v>
      </c>
      <c r="G1163" t="s">
        <v>12</v>
      </c>
    </row>
    <row r="1164" spans="1:7" x14ac:dyDescent="0.25">
      <c r="A1164" t="s">
        <v>944</v>
      </c>
      <c r="B1164" t="s">
        <v>945</v>
      </c>
      <c r="C1164" t="s">
        <v>847</v>
      </c>
      <c r="D1164" t="s">
        <v>946</v>
      </c>
      <c r="E1164" t="s">
        <v>950</v>
      </c>
      <c r="F1164" s="3" t="s">
        <v>1525</v>
      </c>
      <c r="G1164" t="s">
        <v>12</v>
      </c>
    </row>
    <row r="1165" spans="1:7" x14ac:dyDescent="0.25">
      <c r="A1165" t="s">
        <v>944</v>
      </c>
      <c r="B1165" t="s">
        <v>945</v>
      </c>
      <c r="C1165" t="s">
        <v>847</v>
      </c>
      <c r="D1165" t="s">
        <v>946</v>
      </c>
      <c r="E1165" t="s">
        <v>951</v>
      </c>
      <c r="F1165" s="3" t="s">
        <v>1525</v>
      </c>
      <c r="G1165" t="s">
        <v>12</v>
      </c>
    </row>
    <row r="1166" spans="1:7" x14ac:dyDescent="0.25">
      <c r="A1166" t="s">
        <v>944</v>
      </c>
      <c r="B1166" t="s">
        <v>945</v>
      </c>
      <c r="C1166" t="s">
        <v>847</v>
      </c>
      <c r="D1166" t="s">
        <v>946</v>
      </c>
      <c r="E1166" t="s">
        <v>952</v>
      </c>
      <c r="F1166" s="3" t="s">
        <v>1525</v>
      </c>
      <c r="G1166" t="s">
        <v>12</v>
      </c>
    </row>
    <row r="1167" spans="1:7" x14ac:dyDescent="0.25">
      <c r="A1167" t="s">
        <v>944</v>
      </c>
      <c r="B1167" t="s">
        <v>945</v>
      </c>
      <c r="C1167" t="s">
        <v>847</v>
      </c>
      <c r="D1167" t="s">
        <v>946</v>
      </c>
      <c r="E1167" t="s">
        <v>953</v>
      </c>
      <c r="F1167" s="3" t="s">
        <v>1525</v>
      </c>
      <c r="G1167" t="s">
        <v>12</v>
      </c>
    </row>
    <row r="1168" spans="1:7" x14ac:dyDescent="0.25">
      <c r="A1168" t="s">
        <v>944</v>
      </c>
      <c r="B1168" t="s">
        <v>945</v>
      </c>
      <c r="C1168" t="s">
        <v>847</v>
      </c>
      <c r="D1168" t="s">
        <v>946</v>
      </c>
      <c r="E1168" t="s">
        <v>954</v>
      </c>
      <c r="F1168" s="3" t="s">
        <v>1525</v>
      </c>
      <c r="G1168" t="s">
        <v>12</v>
      </c>
    </row>
    <row r="1169" spans="1:7" x14ac:dyDescent="0.25">
      <c r="A1169" t="s">
        <v>955</v>
      </c>
      <c r="B1169" t="s">
        <v>956</v>
      </c>
      <c r="C1169" t="s">
        <v>957</v>
      </c>
      <c r="D1169" t="s">
        <v>958</v>
      </c>
      <c r="E1169" t="s">
        <v>959</v>
      </c>
      <c r="F1169">
        <v>39.299999999999997</v>
      </c>
      <c r="G1169" t="s">
        <v>12</v>
      </c>
    </row>
    <row r="1170" spans="1:7" x14ac:dyDescent="0.25">
      <c r="A1170" t="s">
        <v>955</v>
      </c>
      <c r="B1170" t="s">
        <v>956</v>
      </c>
      <c r="C1170" t="s">
        <v>957</v>
      </c>
      <c r="D1170" t="s">
        <v>958</v>
      </c>
      <c r="E1170" t="s">
        <v>960</v>
      </c>
      <c r="F1170">
        <v>40</v>
      </c>
      <c r="G1170" t="s">
        <v>12</v>
      </c>
    </row>
    <row r="1171" spans="1:7" x14ac:dyDescent="0.25">
      <c r="A1171" t="s">
        <v>955</v>
      </c>
      <c r="B1171" t="s">
        <v>956</v>
      </c>
      <c r="C1171" t="s">
        <v>957</v>
      </c>
      <c r="D1171" t="s">
        <v>958</v>
      </c>
      <c r="E1171" t="s">
        <v>313</v>
      </c>
      <c r="F1171">
        <v>38.700000000000003</v>
      </c>
      <c r="G1171" t="s">
        <v>12</v>
      </c>
    </row>
    <row r="1172" spans="1:7" x14ac:dyDescent="0.25">
      <c r="A1172" t="s">
        <v>955</v>
      </c>
      <c r="B1172" t="s">
        <v>956</v>
      </c>
      <c r="C1172" t="s">
        <v>957</v>
      </c>
      <c r="D1172" t="s">
        <v>958</v>
      </c>
      <c r="E1172" t="s">
        <v>315</v>
      </c>
      <c r="F1172">
        <v>37.700000000000003</v>
      </c>
      <c r="G1172" t="s">
        <v>12</v>
      </c>
    </row>
    <row r="1173" spans="1:7" x14ac:dyDescent="0.25">
      <c r="A1173" t="s">
        <v>955</v>
      </c>
      <c r="B1173" t="s">
        <v>956</v>
      </c>
      <c r="C1173" t="s">
        <v>957</v>
      </c>
      <c r="D1173" t="s">
        <v>958</v>
      </c>
      <c r="E1173" t="s">
        <v>535</v>
      </c>
      <c r="F1173">
        <v>37.299999999999997</v>
      </c>
      <c r="G1173" t="s">
        <v>12</v>
      </c>
    </row>
    <row r="1174" spans="1:7" x14ac:dyDescent="0.25">
      <c r="A1174" t="s">
        <v>955</v>
      </c>
      <c r="B1174" t="s">
        <v>956</v>
      </c>
      <c r="C1174" t="s">
        <v>957</v>
      </c>
      <c r="D1174" t="s">
        <v>958</v>
      </c>
      <c r="E1174" t="s">
        <v>54</v>
      </c>
      <c r="F1174">
        <v>42</v>
      </c>
      <c r="G1174" t="s">
        <v>12</v>
      </c>
    </row>
    <row r="1175" spans="1:7" x14ac:dyDescent="0.25">
      <c r="A1175" t="s">
        <v>955</v>
      </c>
      <c r="B1175" t="s">
        <v>956</v>
      </c>
      <c r="C1175" t="s">
        <v>957</v>
      </c>
      <c r="D1175" t="s">
        <v>958</v>
      </c>
      <c r="E1175" t="s">
        <v>626</v>
      </c>
      <c r="F1175">
        <v>38.799999999999997</v>
      </c>
      <c r="G1175" t="s">
        <v>12</v>
      </c>
    </row>
    <row r="1176" spans="1:7" x14ac:dyDescent="0.25">
      <c r="A1176" t="s">
        <v>955</v>
      </c>
      <c r="B1176" t="s">
        <v>956</v>
      </c>
      <c r="C1176" t="s">
        <v>957</v>
      </c>
      <c r="D1176" t="s">
        <v>958</v>
      </c>
      <c r="E1176" t="s">
        <v>961</v>
      </c>
      <c r="F1176">
        <v>40.799999999999997</v>
      </c>
      <c r="G1176" t="s">
        <v>12</v>
      </c>
    </row>
    <row r="1177" spans="1:7" x14ac:dyDescent="0.25">
      <c r="A1177" t="s">
        <v>955</v>
      </c>
      <c r="B1177" t="s">
        <v>956</v>
      </c>
      <c r="C1177" t="s">
        <v>957</v>
      </c>
      <c r="D1177" t="s">
        <v>958</v>
      </c>
      <c r="E1177" t="s">
        <v>962</v>
      </c>
      <c r="F1177">
        <v>43</v>
      </c>
      <c r="G1177" t="s">
        <v>12</v>
      </c>
    </row>
    <row r="1178" spans="1:7" x14ac:dyDescent="0.25">
      <c r="A1178" t="s">
        <v>955</v>
      </c>
      <c r="B1178" t="s">
        <v>956</v>
      </c>
      <c r="C1178" t="s">
        <v>957</v>
      </c>
      <c r="D1178" t="s">
        <v>958</v>
      </c>
      <c r="E1178" t="s">
        <v>963</v>
      </c>
      <c r="F1178">
        <v>43</v>
      </c>
      <c r="G1178" t="s">
        <v>12</v>
      </c>
    </row>
    <row r="1179" spans="1:7" x14ac:dyDescent="0.25">
      <c r="A1179" t="s">
        <v>955</v>
      </c>
      <c r="B1179" t="s">
        <v>956</v>
      </c>
      <c r="C1179" t="s">
        <v>957</v>
      </c>
      <c r="D1179" t="s">
        <v>958</v>
      </c>
      <c r="E1179" t="s">
        <v>964</v>
      </c>
      <c r="F1179">
        <v>38</v>
      </c>
      <c r="G1179" t="s">
        <v>12</v>
      </c>
    </row>
    <row r="1180" spans="1:7" x14ac:dyDescent="0.25">
      <c r="A1180" t="s">
        <v>955</v>
      </c>
      <c r="B1180" t="s">
        <v>956</v>
      </c>
      <c r="C1180" t="s">
        <v>957</v>
      </c>
      <c r="D1180" t="s">
        <v>958</v>
      </c>
      <c r="E1180" t="s">
        <v>965</v>
      </c>
      <c r="F1180">
        <v>37</v>
      </c>
      <c r="G1180" t="s">
        <v>12</v>
      </c>
    </row>
    <row r="1181" spans="1:7" x14ac:dyDescent="0.25">
      <c r="A1181" t="s">
        <v>955</v>
      </c>
      <c r="B1181" t="s">
        <v>956</v>
      </c>
      <c r="C1181" t="s">
        <v>957</v>
      </c>
      <c r="D1181" t="s">
        <v>958</v>
      </c>
      <c r="E1181" t="s">
        <v>966</v>
      </c>
      <c r="F1181">
        <v>39</v>
      </c>
      <c r="G1181" t="s">
        <v>12</v>
      </c>
    </row>
    <row r="1182" spans="1:7" x14ac:dyDescent="0.25">
      <c r="A1182" t="s">
        <v>955</v>
      </c>
      <c r="B1182" t="s">
        <v>956</v>
      </c>
      <c r="C1182" t="s">
        <v>957</v>
      </c>
      <c r="D1182" t="s">
        <v>958</v>
      </c>
      <c r="E1182" t="s">
        <v>967</v>
      </c>
      <c r="F1182">
        <v>41.4</v>
      </c>
      <c r="G1182" t="s">
        <v>12</v>
      </c>
    </row>
    <row r="1183" spans="1:7" x14ac:dyDescent="0.25">
      <c r="A1183" t="s">
        <v>955</v>
      </c>
      <c r="B1183" t="s">
        <v>956</v>
      </c>
      <c r="C1183" t="s">
        <v>957</v>
      </c>
      <c r="D1183" t="s">
        <v>958</v>
      </c>
      <c r="E1183" t="s">
        <v>968</v>
      </c>
      <c r="F1183">
        <v>41.2</v>
      </c>
      <c r="G1183" t="s">
        <v>12</v>
      </c>
    </row>
    <row r="1184" spans="1:7" x14ac:dyDescent="0.25">
      <c r="A1184" t="s">
        <v>955</v>
      </c>
      <c r="B1184" t="s">
        <v>956</v>
      </c>
      <c r="C1184" t="s">
        <v>957</v>
      </c>
      <c r="D1184" t="s">
        <v>958</v>
      </c>
      <c r="E1184" t="s">
        <v>969</v>
      </c>
      <c r="F1184">
        <v>43</v>
      </c>
      <c r="G1184" t="s">
        <v>12</v>
      </c>
    </row>
    <row r="1185" spans="1:7" x14ac:dyDescent="0.25">
      <c r="A1185" t="s">
        <v>955</v>
      </c>
      <c r="B1185" t="s">
        <v>956</v>
      </c>
      <c r="C1185" t="s">
        <v>957</v>
      </c>
      <c r="D1185" t="s">
        <v>958</v>
      </c>
      <c r="E1185" t="s">
        <v>970</v>
      </c>
      <c r="F1185">
        <v>46.1</v>
      </c>
      <c r="G1185" t="s">
        <v>12</v>
      </c>
    </row>
    <row r="1186" spans="1:7" x14ac:dyDescent="0.25">
      <c r="A1186" t="s">
        <v>955</v>
      </c>
      <c r="B1186" t="s">
        <v>956</v>
      </c>
      <c r="C1186" t="s">
        <v>957</v>
      </c>
      <c r="D1186" t="s">
        <v>958</v>
      </c>
      <c r="E1186" t="s">
        <v>971</v>
      </c>
      <c r="F1186">
        <v>41.3</v>
      </c>
      <c r="G1186" t="s">
        <v>12</v>
      </c>
    </row>
    <row r="1187" spans="1:7" x14ac:dyDescent="0.25">
      <c r="A1187" t="s">
        <v>955</v>
      </c>
      <c r="B1187" t="s">
        <v>956</v>
      </c>
      <c r="C1187" t="s">
        <v>957</v>
      </c>
      <c r="D1187" t="s">
        <v>958</v>
      </c>
      <c r="E1187" t="s">
        <v>972</v>
      </c>
      <c r="F1187">
        <v>38.200000000000003</v>
      </c>
      <c r="G1187" t="s">
        <v>12</v>
      </c>
    </row>
    <row r="1188" spans="1:7" x14ac:dyDescent="0.25">
      <c r="A1188" t="s">
        <v>955</v>
      </c>
      <c r="B1188" t="s">
        <v>956</v>
      </c>
      <c r="C1188" t="s">
        <v>957</v>
      </c>
      <c r="D1188" t="s">
        <v>958</v>
      </c>
      <c r="E1188" t="s">
        <v>973</v>
      </c>
      <c r="F1188">
        <v>39.299999999999997</v>
      </c>
      <c r="G1188" t="s">
        <v>12</v>
      </c>
    </row>
    <row r="1189" spans="1:7" x14ac:dyDescent="0.25">
      <c r="A1189" t="s">
        <v>955</v>
      </c>
      <c r="B1189" t="s">
        <v>956</v>
      </c>
      <c r="C1189" t="s">
        <v>957</v>
      </c>
      <c r="D1189" t="s">
        <v>958</v>
      </c>
      <c r="E1189" t="s">
        <v>974</v>
      </c>
      <c r="F1189">
        <v>39</v>
      </c>
      <c r="G1189" t="s">
        <v>12</v>
      </c>
    </row>
    <row r="1190" spans="1:7" x14ac:dyDescent="0.25">
      <c r="A1190" t="s">
        <v>955</v>
      </c>
      <c r="B1190" t="s">
        <v>956</v>
      </c>
      <c r="C1190" t="s">
        <v>957</v>
      </c>
      <c r="D1190" t="s">
        <v>958</v>
      </c>
      <c r="E1190" t="s">
        <v>975</v>
      </c>
      <c r="F1190">
        <v>37.799999999999997</v>
      </c>
      <c r="G1190" t="s">
        <v>12</v>
      </c>
    </row>
    <row r="1191" spans="1:7" x14ac:dyDescent="0.25">
      <c r="A1191" t="s">
        <v>955</v>
      </c>
      <c r="B1191" t="s">
        <v>956</v>
      </c>
      <c r="C1191" t="s">
        <v>957</v>
      </c>
      <c r="D1191" t="s">
        <v>958</v>
      </c>
      <c r="E1191" t="s">
        <v>976</v>
      </c>
      <c r="F1191">
        <v>35.4</v>
      </c>
      <c r="G1191" t="s">
        <v>12</v>
      </c>
    </row>
    <row r="1192" spans="1:7" x14ac:dyDescent="0.25">
      <c r="A1192" t="s">
        <v>955</v>
      </c>
      <c r="B1192" t="s">
        <v>956</v>
      </c>
      <c r="C1192" t="s">
        <v>957</v>
      </c>
      <c r="D1192" t="s">
        <v>958</v>
      </c>
      <c r="E1192" t="s">
        <v>977</v>
      </c>
      <c r="F1192">
        <v>37.299999999999997</v>
      </c>
      <c r="G1192" t="s">
        <v>12</v>
      </c>
    </row>
    <row r="1193" spans="1:7" x14ac:dyDescent="0.25">
      <c r="A1193" t="s">
        <v>955</v>
      </c>
      <c r="B1193" t="s">
        <v>956</v>
      </c>
      <c r="C1193" t="s">
        <v>957</v>
      </c>
      <c r="D1193" t="s">
        <v>958</v>
      </c>
      <c r="E1193" t="s">
        <v>978</v>
      </c>
      <c r="F1193">
        <v>37.700000000000003</v>
      </c>
      <c r="G1193" t="s">
        <v>12</v>
      </c>
    </row>
    <row r="1194" spans="1:7" x14ac:dyDescent="0.25">
      <c r="A1194" t="s">
        <v>955</v>
      </c>
      <c r="B1194" t="s">
        <v>956</v>
      </c>
      <c r="C1194" t="s">
        <v>957</v>
      </c>
      <c r="D1194" t="s">
        <v>958</v>
      </c>
      <c r="E1194" t="s">
        <v>979</v>
      </c>
      <c r="F1194">
        <v>38.6</v>
      </c>
      <c r="G1194" t="s">
        <v>12</v>
      </c>
    </row>
    <row r="1195" spans="1:7" x14ac:dyDescent="0.25">
      <c r="A1195" t="s">
        <v>980</v>
      </c>
      <c r="B1195" t="s">
        <v>981</v>
      </c>
      <c r="C1195" t="s">
        <v>982</v>
      </c>
      <c r="D1195" t="s">
        <v>983</v>
      </c>
      <c r="E1195" t="s">
        <v>984</v>
      </c>
      <c r="F1195">
        <v>33</v>
      </c>
      <c r="G1195" t="s">
        <v>12</v>
      </c>
    </row>
    <row r="1196" spans="1:7" x14ac:dyDescent="0.25">
      <c r="A1196" t="s">
        <v>980</v>
      </c>
      <c r="B1196" t="s">
        <v>981</v>
      </c>
      <c r="C1196" t="s">
        <v>982</v>
      </c>
      <c r="D1196" t="s">
        <v>983</v>
      </c>
      <c r="E1196" t="s">
        <v>985</v>
      </c>
      <c r="F1196">
        <v>25.52</v>
      </c>
      <c r="G1196" t="s">
        <v>12</v>
      </c>
    </row>
    <row r="1197" spans="1:7" x14ac:dyDescent="0.25">
      <c r="A1197" t="s">
        <v>980</v>
      </c>
      <c r="B1197" t="s">
        <v>981</v>
      </c>
      <c r="C1197" t="s">
        <v>982</v>
      </c>
      <c r="D1197" t="s">
        <v>983</v>
      </c>
      <c r="E1197" t="s">
        <v>986</v>
      </c>
      <c r="F1197">
        <v>43.12</v>
      </c>
      <c r="G1197" t="s">
        <v>12</v>
      </c>
    </row>
    <row r="1198" spans="1:7" x14ac:dyDescent="0.25">
      <c r="A1198" t="s">
        <v>980</v>
      </c>
      <c r="B1198" t="s">
        <v>981</v>
      </c>
      <c r="C1198" t="s">
        <v>982</v>
      </c>
      <c r="D1198" t="s">
        <v>983</v>
      </c>
      <c r="E1198" t="s">
        <v>987</v>
      </c>
      <c r="F1198">
        <v>32.56</v>
      </c>
      <c r="G1198" t="s">
        <v>12</v>
      </c>
    </row>
    <row r="1199" spans="1:7" x14ac:dyDescent="0.25">
      <c r="A1199" t="s">
        <v>980</v>
      </c>
      <c r="B1199" t="s">
        <v>981</v>
      </c>
      <c r="C1199" t="s">
        <v>982</v>
      </c>
      <c r="D1199" t="s">
        <v>983</v>
      </c>
      <c r="E1199" t="s">
        <v>988</v>
      </c>
      <c r="F1199">
        <v>28.6</v>
      </c>
      <c r="G1199" t="s">
        <v>12</v>
      </c>
    </row>
    <row r="1200" spans="1:7" x14ac:dyDescent="0.25">
      <c r="A1200" t="s">
        <v>980</v>
      </c>
      <c r="B1200" t="s">
        <v>981</v>
      </c>
      <c r="C1200" t="s">
        <v>982</v>
      </c>
      <c r="D1200" t="s">
        <v>983</v>
      </c>
      <c r="E1200" t="s">
        <v>989</v>
      </c>
      <c r="F1200">
        <v>23.76</v>
      </c>
      <c r="G1200" t="s">
        <v>12</v>
      </c>
    </row>
    <row r="1201" spans="1:7" x14ac:dyDescent="0.25">
      <c r="A1201" t="s">
        <v>980</v>
      </c>
      <c r="B1201" t="s">
        <v>981</v>
      </c>
      <c r="C1201" t="s">
        <v>982</v>
      </c>
      <c r="D1201" t="s">
        <v>983</v>
      </c>
      <c r="E1201" t="s">
        <v>990</v>
      </c>
      <c r="F1201">
        <v>27.4</v>
      </c>
      <c r="G1201" t="s">
        <v>12</v>
      </c>
    </row>
    <row r="1202" spans="1:7" x14ac:dyDescent="0.25">
      <c r="A1202" t="s">
        <v>980</v>
      </c>
      <c r="B1202" t="s">
        <v>981</v>
      </c>
      <c r="C1202" t="s">
        <v>982</v>
      </c>
      <c r="D1202" t="s">
        <v>983</v>
      </c>
      <c r="E1202" t="s">
        <v>991</v>
      </c>
      <c r="F1202">
        <v>24.37</v>
      </c>
      <c r="G1202" t="s">
        <v>12</v>
      </c>
    </row>
    <row r="1203" spans="1:7" x14ac:dyDescent="0.25">
      <c r="A1203" t="s">
        <v>980</v>
      </c>
      <c r="B1203" t="s">
        <v>981</v>
      </c>
      <c r="C1203" t="s">
        <v>982</v>
      </c>
      <c r="D1203" t="s">
        <v>983</v>
      </c>
      <c r="E1203" t="s">
        <v>992</v>
      </c>
      <c r="F1203">
        <v>34.299999999999997</v>
      </c>
      <c r="G1203" t="s">
        <v>12</v>
      </c>
    </row>
    <row r="1204" spans="1:7" x14ac:dyDescent="0.25">
      <c r="A1204" t="s">
        <v>980</v>
      </c>
      <c r="B1204" t="s">
        <v>981</v>
      </c>
      <c r="C1204" t="s">
        <v>982</v>
      </c>
      <c r="D1204" t="s">
        <v>983</v>
      </c>
      <c r="E1204" t="s">
        <v>993</v>
      </c>
      <c r="F1204">
        <v>34.299999999999997</v>
      </c>
      <c r="G1204" t="s">
        <v>12</v>
      </c>
    </row>
    <row r="1205" spans="1:7" x14ac:dyDescent="0.25">
      <c r="A1205" t="s">
        <v>980</v>
      </c>
      <c r="B1205" t="s">
        <v>981</v>
      </c>
      <c r="C1205" t="s">
        <v>982</v>
      </c>
      <c r="D1205" t="s">
        <v>983</v>
      </c>
      <c r="E1205" t="s">
        <v>994</v>
      </c>
      <c r="F1205">
        <v>30.6</v>
      </c>
      <c r="G1205" t="s">
        <v>12</v>
      </c>
    </row>
    <row r="1206" spans="1:7" x14ac:dyDescent="0.25">
      <c r="A1206" t="s">
        <v>980</v>
      </c>
      <c r="B1206" t="s">
        <v>981</v>
      </c>
      <c r="C1206" t="s">
        <v>982</v>
      </c>
      <c r="D1206" t="s">
        <v>983</v>
      </c>
      <c r="E1206" t="s">
        <v>995</v>
      </c>
      <c r="F1206">
        <v>29.7</v>
      </c>
      <c r="G1206" t="s">
        <v>12</v>
      </c>
    </row>
    <row r="1207" spans="1:7" x14ac:dyDescent="0.25">
      <c r="A1207" t="s">
        <v>980</v>
      </c>
      <c r="B1207" t="s">
        <v>981</v>
      </c>
      <c r="C1207" t="s">
        <v>982</v>
      </c>
      <c r="D1207" t="s">
        <v>983</v>
      </c>
      <c r="E1207" t="s">
        <v>996</v>
      </c>
      <c r="F1207">
        <v>22.1</v>
      </c>
      <c r="G1207" t="s">
        <v>12</v>
      </c>
    </row>
    <row r="1208" spans="1:7" x14ac:dyDescent="0.25">
      <c r="A1208" t="s">
        <v>980</v>
      </c>
      <c r="B1208" t="s">
        <v>981</v>
      </c>
      <c r="C1208" t="s">
        <v>982</v>
      </c>
      <c r="D1208" t="s">
        <v>983</v>
      </c>
      <c r="E1208" t="s">
        <v>997</v>
      </c>
      <c r="F1208">
        <v>17.5</v>
      </c>
      <c r="G1208" t="s">
        <v>12</v>
      </c>
    </row>
    <row r="1209" spans="1:7" x14ac:dyDescent="0.25">
      <c r="A1209" t="s">
        <v>980</v>
      </c>
      <c r="B1209" t="s">
        <v>981</v>
      </c>
      <c r="C1209" t="s">
        <v>982</v>
      </c>
      <c r="D1209" t="s">
        <v>983</v>
      </c>
      <c r="E1209" t="s">
        <v>998</v>
      </c>
      <c r="F1209">
        <v>30.6</v>
      </c>
      <c r="G1209" t="s">
        <v>12</v>
      </c>
    </row>
    <row r="1210" spans="1:7" x14ac:dyDescent="0.25">
      <c r="A1210" t="s">
        <v>980</v>
      </c>
      <c r="B1210" t="s">
        <v>981</v>
      </c>
      <c r="C1210" t="s">
        <v>982</v>
      </c>
      <c r="D1210" t="s">
        <v>983</v>
      </c>
      <c r="E1210" t="s">
        <v>999</v>
      </c>
      <c r="F1210">
        <v>26.1</v>
      </c>
      <c r="G1210" t="s">
        <v>12</v>
      </c>
    </row>
    <row r="1211" spans="1:7" x14ac:dyDescent="0.25">
      <c r="A1211" t="s">
        <v>980</v>
      </c>
      <c r="B1211" t="s">
        <v>981</v>
      </c>
      <c r="C1211" t="s">
        <v>982</v>
      </c>
      <c r="D1211" t="s">
        <v>983</v>
      </c>
      <c r="E1211" t="s">
        <v>1000</v>
      </c>
      <c r="F1211">
        <v>31.5</v>
      </c>
      <c r="G1211" t="s">
        <v>12</v>
      </c>
    </row>
    <row r="1212" spans="1:7" x14ac:dyDescent="0.25">
      <c r="A1212" t="s">
        <v>980</v>
      </c>
      <c r="B1212" t="s">
        <v>981</v>
      </c>
      <c r="C1212" t="s">
        <v>982</v>
      </c>
      <c r="D1212" t="s">
        <v>983</v>
      </c>
      <c r="E1212" t="s">
        <v>1001</v>
      </c>
      <c r="F1212">
        <v>35.799999999999997</v>
      </c>
      <c r="G1212" t="s">
        <v>12</v>
      </c>
    </row>
    <row r="1213" spans="1:7" x14ac:dyDescent="0.25">
      <c r="A1213" t="s">
        <v>980</v>
      </c>
      <c r="B1213" t="s">
        <v>981</v>
      </c>
      <c r="C1213" t="s">
        <v>982</v>
      </c>
      <c r="D1213" t="s">
        <v>983</v>
      </c>
      <c r="E1213" t="s">
        <v>1002</v>
      </c>
      <c r="F1213">
        <v>32.799999999999997</v>
      </c>
      <c r="G1213" t="s">
        <v>12</v>
      </c>
    </row>
    <row r="1214" spans="1:7" x14ac:dyDescent="0.25">
      <c r="A1214" t="s">
        <v>980</v>
      </c>
      <c r="B1214" t="s">
        <v>981</v>
      </c>
      <c r="C1214" t="s">
        <v>982</v>
      </c>
      <c r="D1214" t="s">
        <v>983</v>
      </c>
      <c r="E1214" t="s">
        <v>1003</v>
      </c>
      <c r="F1214">
        <v>37.200000000000003</v>
      </c>
      <c r="G1214" t="s">
        <v>12</v>
      </c>
    </row>
    <row r="1215" spans="1:7" x14ac:dyDescent="0.25">
      <c r="A1215" t="s">
        <v>980</v>
      </c>
      <c r="B1215" t="s">
        <v>981</v>
      </c>
      <c r="C1215" t="s">
        <v>982</v>
      </c>
      <c r="D1215" t="s">
        <v>983</v>
      </c>
      <c r="E1215" t="s">
        <v>1004</v>
      </c>
      <c r="F1215">
        <v>36.299999999999997</v>
      </c>
      <c r="G1215" t="s">
        <v>12</v>
      </c>
    </row>
    <row r="1216" spans="1:7" x14ac:dyDescent="0.25">
      <c r="A1216" t="s">
        <v>980</v>
      </c>
      <c r="B1216" t="s">
        <v>981</v>
      </c>
      <c r="C1216" t="s">
        <v>982</v>
      </c>
      <c r="D1216" t="s">
        <v>983</v>
      </c>
      <c r="E1216" t="s">
        <v>1005</v>
      </c>
      <c r="F1216">
        <v>36.799999999999997</v>
      </c>
      <c r="G1216" t="s">
        <v>12</v>
      </c>
    </row>
    <row r="1217" spans="1:7" x14ac:dyDescent="0.25">
      <c r="A1217" t="s">
        <v>980</v>
      </c>
      <c r="B1217" t="s">
        <v>981</v>
      </c>
      <c r="C1217" t="s">
        <v>982</v>
      </c>
      <c r="D1217" t="s">
        <v>983</v>
      </c>
      <c r="E1217" t="s">
        <v>1006</v>
      </c>
      <c r="F1217">
        <v>34</v>
      </c>
      <c r="G1217" t="s">
        <v>12</v>
      </c>
    </row>
    <row r="1218" spans="1:7" x14ac:dyDescent="0.25">
      <c r="A1218" t="s">
        <v>980</v>
      </c>
      <c r="B1218" t="s">
        <v>981</v>
      </c>
      <c r="C1218" t="s">
        <v>982</v>
      </c>
      <c r="D1218" t="s">
        <v>983</v>
      </c>
      <c r="E1218" t="s">
        <v>1007</v>
      </c>
      <c r="F1218">
        <v>40.299999999999997</v>
      </c>
      <c r="G1218" t="s">
        <v>12</v>
      </c>
    </row>
    <row r="1219" spans="1:7" x14ac:dyDescent="0.25">
      <c r="A1219" t="s">
        <v>980</v>
      </c>
      <c r="B1219" t="s">
        <v>981</v>
      </c>
      <c r="C1219" t="s">
        <v>982</v>
      </c>
      <c r="D1219" t="s">
        <v>983</v>
      </c>
      <c r="E1219" t="s">
        <v>1008</v>
      </c>
      <c r="F1219">
        <v>39</v>
      </c>
      <c r="G1219" t="s">
        <v>12</v>
      </c>
    </row>
    <row r="1220" spans="1:7" x14ac:dyDescent="0.25">
      <c r="A1220" t="s">
        <v>980</v>
      </c>
      <c r="B1220" t="s">
        <v>981</v>
      </c>
      <c r="C1220" t="s">
        <v>982</v>
      </c>
      <c r="D1220" t="s">
        <v>983</v>
      </c>
      <c r="E1220" t="s">
        <v>1009</v>
      </c>
      <c r="F1220">
        <v>42.1</v>
      </c>
      <c r="G1220" t="s">
        <v>12</v>
      </c>
    </row>
    <row r="1221" spans="1:7" x14ac:dyDescent="0.25">
      <c r="A1221" t="s">
        <v>980</v>
      </c>
      <c r="B1221" t="s">
        <v>981</v>
      </c>
      <c r="C1221" t="s">
        <v>982</v>
      </c>
      <c r="D1221" t="s">
        <v>983</v>
      </c>
      <c r="E1221" t="s">
        <v>1010</v>
      </c>
      <c r="F1221">
        <v>40.700000000000003</v>
      </c>
      <c r="G1221" t="s">
        <v>12</v>
      </c>
    </row>
    <row r="1222" spans="1:7" x14ac:dyDescent="0.25">
      <c r="A1222" t="s">
        <v>980</v>
      </c>
      <c r="B1222" t="s">
        <v>981</v>
      </c>
      <c r="C1222" t="s">
        <v>982</v>
      </c>
      <c r="D1222" t="s">
        <v>983</v>
      </c>
      <c r="E1222" t="s">
        <v>1011</v>
      </c>
      <c r="F1222">
        <v>38</v>
      </c>
      <c r="G1222" t="s">
        <v>12</v>
      </c>
    </row>
    <row r="1223" spans="1:7" x14ac:dyDescent="0.25">
      <c r="A1223" t="s">
        <v>980</v>
      </c>
      <c r="B1223" t="s">
        <v>981</v>
      </c>
      <c r="C1223" t="s">
        <v>982</v>
      </c>
      <c r="D1223" t="s">
        <v>983</v>
      </c>
      <c r="E1223" t="s">
        <v>1012</v>
      </c>
      <c r="F1223">
        <v>50</v>
      </c>
      <c r="G1223" t="s">
        <v>12</v>
      </c>
    </row>
    <row r="1224" spans="1:7" x14ac:dyDescent="0.25">
      <c r="A1224" t="s">
        <v>980</v>
      </c>
      <c r="B1224" t="s">
        <v>981</v>
      </c>
      <c r="C1224" t="s">
        <v>982</v>
      </c>
      <c r="D1224" t="s">
        <v>983</v>
      </c>
      <c r="E1224" t="s">
        <v>1013</v>
      </c>
      <c r="F1224">
        <v>49.2</v>
      </c>
      <c r="G1224" t="s">
        <v>12</v>
      </c>
    </row>
    <row r="1225" spans="1:7" x14ac:dyDescent="0.25">
      <c r="A1225" t="s">
        <v>980</v>
      </c>
      <c r="B1225" t="s">
        <v>981</v>
      </c>
      <c r="C1225" t="s">
        <v>982</v>
      </c>
      <c r="D1225" t="s">
        <v>983</v>
      </c>
      <c r="E1225" t="s">
        <v>1014</v>
      </c>
      <c r="F1225">
        <v>47</v>
      </c>
      <c r="G1225" t="s">
        <v>12</v>
      </c>
    </row>
    <row r="1226" spans="1:7" x14ac:dyDescent="0.25">
      <c r="A1226" t="s">
        <v>980</v>
      </c>
      <c r="B1226" t="s">
        <v>981</v>
      </c>
      <c r="C1226" t="s">
        <v>982</v>
      </c>
      <c r="D1226" t="s">
        <v>983</v>
      </c>
      <c r="E1226" t="s">
        <v>1015</v>
      </c>
      <c r="F1226">
        <v>41.4</v>
      </c>
      <c r="G1226" t="s">
        <v>12</v>
      </c>
    </row>
    <row r="1227" spans="1:7" x14ac:dyDescent="0.25">
      <c r="A1227" t="s">
        <v>980</v>
      </c>
      <c r="B1227" t="s">
        <v>981</v>
      </c>
      <c r="C1227" t="s">
        <v>982</v>
      </c>
      <c r="D1227" t="s">
        <v>983</v>
      </c>
      <c r="E1227" t="s">
        <v>1016</v>
      </c>
      <c r="F1227">
        <v>41</v>
      </c>
      <c r="G1227" t="s">
        <v>12</v>
      </c>
    </row>
    <row r="1228" spans="1:7" x14ac:dyDescent="0.25">
      <c r="A1228" t="s">
        <v>980</v>
      </c>
      <c r="B1228" t="s">
        <v>981</v>
      </c>
      <c r="C1228" t="s">
        <v>982</v>
      </c>
      <c r="D1228" t="s">
        <v>983</v>
      </c>
      <c r="E1228" t="s">
        <v>1017</v>
      </c>
      <c r="F1228">
        <v>28</v>
      </c>
      <c r="G1228" t="s">
        <v>12</v>
      </c>
    </row>
    <row r="1229" spans="1:7" x14ac:dyDescent="0.25">
      <c r="A1229" t="s">
        <v>980</v>
      </c>
      <c r="B1229" t="s">
        <v>981</v>
      </c>
      <c r="C1229" t="s">
        <v>982</v>
      </c>
      <c r="D1229" t="s">
        <v>983</v>
      </c>
      <c r="E1229" t="s">
        <v>1018</v>
      </c>
      <c r="F1229">
        <v>41</v>
      </c>
      <c r="G1229" t="s">
        <v>12</v>
      </c>
    </row>
    <row r="1230" spans="1:7" x14ac:dyDescent="0.25">
      <c r="A1230" t="s">
        <v>980</v>
      </c>
      <c r="B1230" t="s">
        <v>981</v>
      </c>
      <c r="C1230" t="s">
        <v>982</v>
      </c>
      <c r="D1230" t="s">
        <v>983</v>
      </c>
      <c r="E1230" t="s">
        <v>1019</v>
      </c>
      <c r="F1230">
        <v>43.7</v>
      </c>
      <c r="G1230" t="s">
        <v>12</v>
      </c>
    </row>
    <row r="1231" spans="1:7" x14ac:dyDescent="0.25">
      <c r="A1231" t="s">
        <v>980</v>
      </c>
      <c r="B1231" t="s">
        <v>981</v>
      </c>
      <c r="C1231" t="s">
        <v>982</v>
      </c>
      <c r="D1231" t="s">
        <v>983</v>
      </c>
      <c r="E1231" t="s">
        <v>1020</v>
      </c>
      <c r="F1231">
        <v>41</v>
      </c>
      <c r="G1231" t="s">
        <v>12</v>
      </c>
    </row>
    <row r="1232" spans="1:7" x14ac:dyDescent="0.25">
      <c r="A1232" t="s">
        <v>980</v>
      </c>
      <c r="B1232" t="s">
        <v>981</v>
      </c>
      <c r="C1232" t="s">
        <v>982</v>
      </c>
      <c r="D1232" t="s">
        <v>983</v>
      </c>
      <c r="E1232" t="s">
        <v>1021</v>
      </c>
      <c r="F1232">
        <v>42</v>
      </c>
      <c r="G1232" t="s">
        <v>12</v>
      </c>
    </row>
    <row r="1233" spans="1:7" x14ac:dyDescent="0.25">
      <c r="A1233" t="s">
        <v>980</v>
      </c>
      <c r="B1233" t="s">
        <v>981</v>
      </c>
      <c r="C1233" t="s">
        <v>982</v>
      </c>
      <c r="D1233" t="s">
        <v>983</v>
      </c>
      <c r="E1233" t="s">
        <v>1022</v>
      </c>
      <c r="F1233">
        <v>39.4</v>
      </c>
      <c r="G1233" t="s">
        <v>12</v>
      </c>
    </row>
    <row r="1234" spans="1:7" x14ac:dyDescent="0.25">
      <c r="A1234" t="s">
        <v>980</v>
      </c>
      <c r="B1234" t="s">
        <v>981</v>
      </c>
      <c r="C1234" t="s">
        <v>982</v>
      </c>
      <c r="D1234" t="s">
        <v>983</v>
      </c>
      <c r="E1234" t="s">
        <v>1023</v>
      </c>
      <c r="F1234">
        <v>40.5</v>
      </c>
      <c r="G1234" t="s">
        <v>12</v>
      </c>
    </row>
    <row r="1235" spans="1:7" x14ac:dyDescent="0.25">
      <c r="A1235" t="s">
        <v>980</v>
      </c>
      <c r="B1235" t="s">
        <v>981</v>
      </c>
      <c r="C1235" t="s">
        <v>982</v>
      </c>
      <c r="D1235" t="s">
        <v>983</v>
      </c>
      <c r="E1235" t="s">
        <v>1024</v>
      </c>
      <c r="F1235">
        <v>40</v>
      </c>
      <c r="G1235" t="s">
        <v>12</v>
      </c>
    </row>
    <row r="1236" spans="1:7" x14ac:dyDescent="0.25">
      <c r="A1236" t="s">
        <v>980</v>
      </c>
      <c r="B1236" t="s">
        <v>981</v>
      </c>
      <c r="C1236" t="s">
        <v>982</v>
      </c>
      <c r="D1236" t="s">
        <v>983</v>
      </c>
      <c r="E1236" t="s">
        <v>1025</v>
      </c>
      <c r="F1236">
        <v>38.9</v>
      </c>
      <c r="G1236" t="s">
        <v>12</v>
      </c>
    </row>
    <row r="1237" spans="1:7" x14ac:dyDescent="0.25">
      <c r="A1237" t="s">
        <v>980</v>
      </c>
      <c r="B1237" t="s">
        <v>981</v>
      </c>
      <c r="C1237" t="s">
        <v>982</v>
      </c>
      <c r="D1237" t="s">
        <v>983</v>
      </c>
      <c r="E1237" t="s">
        <v>1026</v>
      </c>
      <c r="F1237">
        <v>40.6</v>
      </c>
      <c r="G1237" t="s">
        <v>12</v>
      </c>
    </row>
    <row r="1238" spans="1:7" x14ac:dyDescent="0.25">
      <c r="A1238" t="s">
        <v>980</v>
      </c>
      <c r="B1238" t="s">
        <v>981</v>
      </c>
      <c r="C1238" t="s">
        <v>982</v>
      </c>
      <c r="D1238" t="s">
        <v>983</v>
      </c>
      <c r="E1238" t="s">
        <v>1027</v>
      </c>
      <c r="F1238">
        <v>39</v>
      </c>
      <c r="G1238" t="s">
        <v>12</v>
      </c>
    </row>
    <row r="1239" spans="1:7" x14ac:dyDescent="0.25">
      <c r="A1239" t="s">
        <v>980</v>
      </c>
      <c r="B1239" t="s">
        <v>981</v>
      </c>
      <c r="C1239" t="s">
        <v>982</v>
      </c>
      <c r="D1239" t="s">
        <v>983</v>
      </c>
      <c r="E1239" t="s">
        <v>1028</v>
      </c>
      <c r="F1239">
        <v>35.5</v>
      </c>
      <c r="G1239" t="s">
        <v>12</v>
      </c>
    </row>
    <row r="1240" spans="1:7" x14ac:dyDescent="0.25">
      <c r="A1240" t="s">
        <v>980</v>
      </c>
      <c r="B1240" t="s">
        <v>981</v>
      </c>
      <c r="C1240" t="s">
        <v>982</v>
      </c>
      <c r="D1240" t="s">
        <v>983</v>
      </c>
      <c r="E1240" t="s">
        <v>1029</v>
      </c>
      <c r="F1240">
        <v>38</v>
      </c>
      <c r="G1240" t="s">
        <v>12</v>
      </c>
    </row>
    <row r="1241" spans="1:7" x14ac:dyDescent="0.25">
      <c r="A1241" t="s">
        <v>980</v>
      </c>
      <c r="B1241" t="s">
        <v>981</v>
      </c>
      <c r="C1241" t="s">
        <v>982</v>
      </c>
      <c r="D1241" t="s">
        <v>983</v>
      </c>
      <c r="E1241" t="s">
        <v>1030</v>
      </c>
      <c r="F1241">
        <v>37.9</v>
      </c>
      <c r="G1241" t="s">
        <v>12</v>
      </c>
    </row>
    <row r="1242" spans="1:7" x14ac:dyDescent="0.25">
      <c r="A1242" t="s">
        <v>980</v>
      </c>
      <c r="B1242" t="s">
        <v>981</v>
      </c>
      <c r="C1242" t="s">
        <v>982</v>
      </c>
      <c r="D1242" t="s">
        <v>983</v>
      </c>
      <c r="E1242" t="s">
        <v>1031</v>
      </c>
      <c r="F1242">
        <v>38.5</v>
      </c>
      <c r="G1242" t="s">
        <v>12</v>
      </c>
    </row>
    <row r="1243" spans="1:7" x14ac:dyDescent="0.25">
      <c r="A1243" t="s">
        <v>980</v>
      </c>
      <c r="B1243" t="s">
        <v>981</v>
      </c>
      <c r="C1243" t="s">
        <v>982</v>
      </c>
      <c r="D1243" t="s">
        <v>983</v>
      </c>
      <c r="E1243" t="s">
        <v>1032</v>
      </c>
      <c r="F1243">
        <v>36.799999999999997</v>
      </c>
      <c r="G1243" t="s">
        <v>12</v>
      </c>
    </row>
    <row r="1244" spans="1:7" x14ac:dyDescent="0.25">
      <c r="A1244" t="s">
        <v>980</v>
      </c>
      <c r="B1244" t="s">
        <v>981</v>
      </c>
      <c r="C1244" t="s">
        <v>982</v>
      </c>
      <c r="D1244" t="s">
        <v>983</v>
      </c>
      <c r="E1244" t="s">
        <v>1033</v>
      </c>
      <c r="F1244">
        <v>39.5</v>
      </c>
      <c r="G1244" t="s">
        <v>12</v>
      </c>
    </row>
    <row r="1245" spans="1:7" x14ac:dyDescent="0.25">
      <c r="A1245" t="s">
        <v>980</v>
      </c>
      <c r="B1245" t="s">
        <v>981</v>
      </c>
      <c r="C1245" t="s">
        <v>982</v>
      </c>
      <c r="D1245" t="s">
        <v>983</v>
      </c>
      <c r="E1245" t="s">
        <v>1034</v>
      </c>
      <c r="F1245">
        <v>36.799999999999997</v>
      </c>
      <c r="G1245" t="s">
        <v>12</v>
      </c>
    </row>
    <row r="1246" spans="1:7" x14ac:dyDescent="0.25">
      <c r="A1246" t="s">
        <v>980</v>
      </c>
      <c r="B1246" t="s">
        <v>981</v>
      </c>
      <c r="C1246" t="s">
        <v>982</v>
      </c>
      <c r="D1246" t="s">
        <v>983</v>
      </c>
      <c r="E1246" t="s">
        <v>1035</v>
      </c>
      <c r="F1246">
        <v>40</v>
      </c>
      <c r="G1246" t="s">
        <v>12</v>
      </c>
    </row>
    <row r="1247" spans="1:7" x14ac:dyDescent="0.25">
      <c r="A1247" t="s">
        <v>980</v>
      </c>
      <c r="B1247" t="s">
        <v>981</v>
      </c>
      <c r="C1247" t="s">
        <v>982</v>
      </c>
      <c r="D1247" t="s">
        <v>983</v>
      </c>
      <c r="E1247" t="s">
        <v>1036</v>
      </c>
      <c r="F1247">
        <v>40</v>
      </c>
      <c r="G1247" t="s">
        <v>12</v>
      </c>
    </row>
    <row r="1248" spans="1:7" x14ac:dyDescent="0.25">
      <c r="A1248" t="s">
        <v>980</v>
      </c>
      <c r="B1248" t="s">
        <v>981</v>
      </c>
      <c r="C1248" t="s">
        <v>982</v>
      </c>
      <c r="D1248" t="s">
        <v>983</v>
      </c>
      <c r="E1248" t="s">
        <v>1037</v>
      </c>
      <c r="F1248">
        <v>40</v>
      </c>
      <c r="G1248" t="s">
        <v>12</v>
      </c>
    </row>
    <row r="1249" spans="1:7" x14ac:dyDescent="0.25">
      <c r="A1249" t="s">
        <v>980</v>
      </c>
      <c r="B1249" t="s">
        <v>981</v>
      </c>
      <c r="C1249" t="s">
        <v>982</v>
      </c>
      <c r="D1249" t="s">
        <v>983</v>
      </c>
      <c r="E1249" t="s">
        <v>1038</v>
      </c>
      <c r="F1249">
        <v>43</v>
      </c>
      <c r="G1249" t="s">
        <v>12</v>
      </c>
    </row>
    <row r="1250" spans="1:7" x14ac:dyDescent="0.25">
      <c r="A1250" t="s">
        <v>980</v>
      </c>
      <c r="B1250" t="s">
        <v>981</v>
      </c>
      <c r="C1250" t="s">
        <v>982</v>
      </c>
      <c r="D1250" t="s">
        <v>983</v>
      </c>
      <c r="E1250" t="s">
        <v>1039</v>
      </c>
      <c r="F1250">
        <v>43</v>
      </c>
      <c r="G1250" t="s">
        <v>12</v>
      </c>
    </row>
    <row r="1251" spans="1:7" x14ac:dyDescent="0.25">
      <c r="A1251" t="s">
        <v>980</v>
      </c>
      <c r="B1251" t="s">
        <v>981</v>
      </c>
      <c r="C1251" t="s">
        <v>982</v>
      </c>
      <c r="D1251" t="s">
        <v>983</v>
      </c>
      <c r="E1251" t="s">
        <v>1040</v>
      </c>
      <c r="F1251">
        <v>38.1</v>
      </c>
      <c r="G1251" t="s">
        <v>12</v>
      </c>
    </row>
    <row r="1252" spans="1:7" x14ac:dyDescent="0.25">
      <c r="A1252" t="s">
        <v>980</v>
      </c>
      <c r="B1252" t="s">
        <v>981</v>
      </c>
      <c r="C1252" t="s">
        <v>982</v>
      </c>
      <c r="D1252" t="s">
        <v>983</v>
      </c>
      <c r="E1252" t="s">
        <v>1041</v>
      </c>
      <c r="F1252">
        <v>46</v>
      </c>
      <c r="G1252" t="s">
        <v>12</v>
      </c>
    </row>
    <row r="1253" spans="1:7" x14ac:dyDescent="0.25">
      <c r="A1253" t="s">
        <v>980</v>
      </c>
      <c r="B1253" t="s">
        <v>981</v>
      </c>
      <c r="C1253" t="s">
        <v>982</v>
      </c>
      <c r="D1253" t="s">
        <v>983</v>
      </c>
      <c r="E1253" t="s">
        <v>1042</v>
      </c>
      <c r="F1253">
        <v>46</v>
      </c>
      <c r="G1253" t="s">
        <v>12</v>
      </c>
    </row>
    <row r="1254" spans="1:7" x14ac:dyDescent="0.25">
      <c r="A1254" t="s">
        <v>980</v>
      </c>
      <c r="B1254" t="s">
        <v>981</v>
      </c>
      <c r="C1254" t="s">
        <v>982</v>
      </c>
      <c r="D1254" t="s">
        <v>983</v>
      </c>
      <c r="E1254" t="s">
        <v>1043</v>
      </c>
      <c r="F1254">
        <v>46</v>
      </c>
      <c r="G1254" t="s">
        <v>12</v>
      </c>
    </row>
    <row r="1255" spans="1:7" x14ac:dyDescent="0.25">
      <c r="A1255" t="s">
        <v>980</v>
      </c>
      <c r="B1255" t="s">
        <v>981</v>
      </c>
      <c r="C1255" t="s">
        <v>982</v>
      </c>
      <c r="D1255" t="s">
        <v>983</v>
      </c>
      <c r="E1255" t="s">
        <v>1044</v>
      </c>
      <c r="F1255">
        <v>47</v>
      </c>
      <c r="G1255" t="s">
        <v>12</v>
      </c>
    </row>
    <row r="1256" spans="1:7" x14ac:dyDescent="0.25">
      <c r="A1256" t="s">
        <v>980</v>
      </c>
      <c r="B1256" t="s">
        <v>981</v>
      </c>
      <c r="C1256" t="s">
        <v>982</v>
      </c>
      <c r="D1256" t="s">
        <v>983</v>
      </c>
      <c r="E1256" t="s">
        <v>1045</v>
      </c>
      <c r="F1256">
        <v>43.6</v>
      </c>
      <c r="G1256" t="s">
        <v>12</v>
      </c>
    </row>
    <row r="1257" spans="1:7" x14ac:dyDescent="0.25">
      <c r="A1257" t="s">
        <v>980</v>
      </c>
      <c r="B1257" t="s">
        <v>981</v>
      </c>
      <c r="C1257" t="s">
        <v>982</v>
      </c>
      <c r="D1257" t="s">
        <v>983</v>
      </c>
      <c r="E1257" t="s">
        <v>1046</v>
      </c>
      <c r="F1257">
        <v>47</v>
      </c>
      <c r="G1257" t="s">
        <v>12</v>
      </c>
    </row>
    <row r="1258" spans="1:7" x14ac:dyDescent="0.25">
      <c r="A1258" t="s">
        <v>980</v>
      </c>
      <c r="B1258" t="s">
        <v>981</v>
      </c>
      <c r="C1258" t="s">
        <v>982</v>
      </c>
      <c r="D1258" t="s">
        <v>983</v>
      </c>
      <c r="E1258" t="s">
        <v>1047</v>
      </c>
      <c r="F1258">
        <v>49</v>
      </c>
      <c r="G1258" t="s">
        <v>12</v>
      </c>
    </row>
    <row r="1259" spans="1:7" x14ac:dyDescent="0.25">
      <c r="A1259" t="s">
        <v>980</v>
      </c>
      <c r="B1259" t="s">
        <v>981</v>
      </c>
      <c r="C1259" t="s">
        <v>982</v>
      </c>
      <c r="D1259" t="s">
        <v>983</v>
      </c>
      <c r="E1259" t="s">
        <v>1048</v>
      </c>
      <c r="F1259">
        <v>50</v>
      </c>
      <c r="G1259" t="s">
        <v>12</v>
      </c>
    </row>
    <row r="1260" spans="1:7" x14ac:dyDescent="0.25">
      <c r="A1260" t="s">
        <v>980</v>
      </c>
      <c r="B1260" t="s">
        <v>981</v>
      </c>
      <c r="C1260" t="s">
        <v>982</v>
      </c>
      <c r="D1260" t="s">
        <v>983</v>
      </c>
      <c r="E1260" t="s">
        <v>1049</v>
      </c>
      <c r="F1260">
        <v>49.6</v>
      </c>
      <c r="G1260" t="s">
        <v>12</v>
      </c>
    </row>
    <row r="1261" spans="1:7" x14ac:dyDescent="0.25">
      <c r="A1261" t="s">
        <v>980</v>
      </c>
      <c r="B1261" t="s">
        <v>981</v>
      </c>
      <c r="C1261" t="s">
        <v>982</v>
      </c>
      <c r="D1261" t="s">
        <v>983</v>
      </c>
      <c r="E1261" t="s">
        <v>1050</v>
      </c>
      <c r="F1261">
        <v>50</v>
      </c>
      <c r="G1261" t="s">
        <v>12</v>
      </c>
    </row>
    <row r="1262" spans="1:7" x14ac:dyDescent="0.25">
      <c r="A1262" t="s">
        <v>980</v>
      </c>
      <c r="B1262" t="s">
        <v>981</v>
      </c>
      <c r="C1262" t="s">
        <v>982</v>
      </c>
      <c r="D1262" t="s">
        <v>983</v>
      </c>
      <c r="E1262" t="s">
        <v>1051</v>
      </c>
      <c r="F1262">
        <v>49.2</v>
      </c>
      <c r="G1262" t="s">
        <v>12</v>
      </c>
    </row>
    <row r="1263" spans="1:7" x14ac:dyDescent="0.25">
      <c r="A1263" t="s">
        <v>980</v>
      </c>
      <c r="B1263" t="s">
        <v>981</v>
      </c>
      <c r="C1263" t="s">
        <v>982</v>
      </c>
      <c r="D1263" t="s">
        <v>983</v>
      </c>
      <c r="E1263" t="s">
        <v>1052</v>
      </c>
      <c r="F1263">
        <v>51</v>
      </c>
      <c r="G1263" t="s">
        <v>12</v>
      </c>
    </row>
    <row r="1264" spans="1:7" x14ac:dyDescent="0.25">
      <c r="A1264" t="s">
        <v>980</v>
      </c>
      <c r="B1264" t="s">
        <v>981</v>
      </c>
      <c r="C1264" t="s">
        <v>982</v>
      </c>
      <c r="D1264" t="s">
        <v>983</v>
      </c>
      <c r="E1264" t="s">
        <v>1053</v>
      </c>
      <c r="F1264">
        <v>51</v>
      </c>
      <c r="G1264" t="s">
        <v>12</v>
      </c>
    </row>
    <row r="1265" spans="1:7" x14ac:dyDescent="0.25">
      <c r="A1265" t="s">
        <v>980</v>
      </c>
      <c r="B1265" t="s">
        <v>981</v>
      </c>
      <c r="C1265" t="s">
        <v>982</v>
      </c>
      <c r="D1265" t="s">
        <v>983</v>
      </c>
      <c r="E1265" t="s">
        <v>1054</v>
      </c>
      <c r="F1265">
        <v>49.1</v>
      </c>
      <c r="G1265" t="s">
        <v>12</v>
      </c>
    </row>
    <row r="1266" spans="1:7" x14ac:dyDescent="0.25">
      <c r="A1266" t="s">
        <v>980</v>
      </c>
      <c r="B1266" t="s">
        <v>981</v>
      </c>
      <c r="C1266" t="s">
        <v>982</v>
      </c>
      <c r="D1266" t="s">
        <v>983</v>
      </c>
      <c r="E1266" t="s">
        <v>1055</v>
      </c>
      <c r="F1266">
        <v>50</v>
      </c>
      <c r="G1266" t="s">
        <v>12</v>
      </c>
    </row>
    <row r="1267" spans="1:7" x14ac:dyDescent="0.25">
      <c r="A1267" t="s">
        <v>980</v>
      </c>
      <c r="B1267" t="s">
        <v>981</v>
      </c>
      <c r="C1267" t="s">
        <v>982</v>
      </c>
      <c r="D1267" t="s">
        <v>983</v>
      </c>
      <c r="E1267" t="s">
        <v>1056</v>
      </c>
      <c r="F1267">
        <v>47.7</v>
      </c>
      <c r="G1267" t="s">
        <v>12</v>
      </c>
    </row>
    <row r="1268" spans="1:7" x14ac:dyDescent="0.25">
      <c r="A1268" t="s">
        <v>980</v>
      </c>
      <c r="B1268" t="s">
        <v>981</v>
      </c>
      <c r="C1268" t="s">
        <v>982</v>
      </c>
      <c r="D1268" t="s">
        <v>983</v>
      </c>
      <c r="E1268" t="s">
        <v>1057</v>
      </c>
      <c r="F1268">
        <v>49</v>
      </c>
      <c r="G1268" t="s">
        <v>12</v>
      </c>
    </row>
    <row r="1269" spans="1:7" x14ac:dyDescent="0.25">
      <c r="A1269" t="s">
        <v>980</v>
      </c>
      <c r="B1269" t="s">
        <v>981</v>
      </c>
      <c r="C1269" t="s">
        <v>982</v>
      </c>
      <c r="D1269" t="s">
        <v>983</v>
      </c>
      <c r="E1269" t="s">
        <v>1058</v>
      </c>
      <c r="F1269">
        <v>45.1</v>
      </c>
      <c r="G1269" t="s">
        <v>12</v>
      </c>
    </row>
    <row r="1270" spans="1:7" x14ac:dyDescent="0.25">
      <c r="A1270" t="s">
        <v>980</v>
      </c>
      <c r="B1270" t="s">
        <v>981</v>
      </c>
      <c r="C1270" t="s">
        <v>982</v>
      </c>
      <c r="D1270" t="s">
        <v>983</v>
      </c>
      <c r="E1270" t="s">
        <v>1059</v>
      </c>
      <c r="F1270">
        <v>48</v>
      </c>
      <c r="G1270" t="s">
        <v>12</v>
      </c>
    </row>
    <row r="1271" spans="1:7" x14ac:dyDescent="0.25">
      <c r="A1271" t="s">
        <v>980</v>
      </c>
      <c r="B1271" t="s">
        <v>981</v>
      </c>
      <c r="C1271" t="s">
        <v>982</v>
      </c>
      <c r="D1271" t="s">
        <v>983</v>
      </c>
      <c r="E1271" t="s">
        <v>1060</v>
      </c>
      <c r="F1271">
        <v>46</v>
      </c>
      <c r="G1271" t="s">
        <v>12</v>
      </c>
    </row>
    <row r="1272" spans="1:7" x14ac:dyDescent="0.25">
      <c r="A1272" t="s">
        <v>980</v>
      </c>
      <c r="B1272" t="s">
        <v>981</v>
      </c>
      <c r="C1272" t="s">
        <v>982</v>
      </c>
      <c r="D1272" t="s">
        <v>983</v>
      </c>
      <c r="E1272" t="s">
        <v>1061</v>
      </c>
      <c r="F1272">
        <v>39.299999999999997</v>
      </c>
      <c r="G1272" t="s">
        <v>12</v>
      </c>
    </row>
    <row r="1273" spans="1:7" x14ac:dyDescent="0.25">
      <c r="A1273" t="s">
        <v>980</v>
      </c>
      <c r="B1273" t="s">
        <v>981</v>
      </c>
      <c r="C1273" t="s">
        <v>982</v>
      </c>
      <c r="D1273" t="s">
        <v>983</v>
      </c>
      <c r="E1273" t="s">
        <v>1062</v>
      </c>
      <c r="F1273">
        <v>43</v>
      </c>
      <c r="G1273" t="s">
        <v>12</v>
      </c>
    </row>
    <row r="1274" spans="1:7" x14ac:dyDescent="0.25">
      <c r="A1274" t="s">
        <v>980</v>
      </c>
      <c r="B1274" t="s">
        <v>981</v>
      </c>
      <c r="C1274" t="s">
        <v>982</v>
      </c>
      <c r="D1274" t="s">
        <v>983</v>
      </c>
      <c r="E1274" t="s">
        <v>1063</v>
      </c>
      <c r="F1274">
        <v>43</v>
      </c>
      <c r="G1274" t="s">
        <v>12</v>
      </c>
    </row>
    <row r="1275" spans="1:7" x14ac:dyDescent="0.25">
      <c r="A1275" t="s">
        <v>980</v>
      </c>
      <c r="B1275" t="s">
        <v>981</v>
      </c>
      <c r="C1275" t="s">
        <v>982</v>
      </c>
      <c r="D1275" t="s">
        <v>983</v>
      </c>
      <c r="E1275" t="s">
        <v>1064</v>
      </c>
      <c r="F1275">
        <v>42</v>
      </c>
      <c r="G1275" t="s">
        <v>12</v>
      </c>
    </row>
    <row r="1276" spans="1:7" x14ac:dyDescent="0.25">
      <c r="A1276" t="s">
        <v>980</v>
      </c>
      <c r="B1276" t="s">
        <v>981</v>
      </c>
      <c r="C1276" t="s">
        <v>982</v>
      </c>
      <c r="D1276" t="s">
        <v>983</v>
      </c>
      <c r="E1276" t="s">
        <v>1065</v>
      </c>
      <c r="F1276">
        <v>42</v>
      </c>
      <c r="G1276" t="s">
        <v>12</v>
      </c>
    </row>
    <row r="1277" spans="1:7" x14ac:dyDescent="0.25">
      <c r="A1277" t="s">
        <v>980</v>
      </c>
      <c r="B1277" t="s">
        <v>981</v>
      </c>
      <c r="C1277" t="s">
        <v>982</v>
      </c>
      <c r="D1277" t="s">
        <v>983</v>
      </c>
      <c r="E1277" t="s">
        <v>1066</v>
      </c>
      <c r="F1277">
        <v>37.200000000000003</v>
      </c>
      <c r="G1277" t="s">
        <v>12</v>
      </c>
    </row>
    <row r="1278" spans="1:7" x14ac:dyDescent="0.25">
      <c r="A1278" t="s">
        <v>980</v>
      </c>
      <c r="B1278" t="s">
        <v>981</v>
      </c>
      <c r="C1278" t="s">
        <v>982</v>
      </c>
      <c r="D1278" t="s">
        <v>983</v>
      </c>
      <c r="E1278" t="s">
        <v>1067</v>
      </c>
      <c r="F1278">
        <v>41</v>
      </c>
      <c r="G1278" t="s">
        <v>12</v>
      </c>
    </row>
    <row r="1279" spans="1:7" x14ac:dyDescent="0.25">
      <c r="A1279" t="s">
        <v>980</v>
      </c>
      <c r="B1279" t="s">
        <v>981</v>
      </c>
      <c r="C1279" t="s">
        <v>982</v>
      </c>
      <c r="D1279" t="s">
        <v>983</v>
      </c>
      <c r="E1279" t="s">
        <v>1068</v>
      </c>
      <c r="F1279">
        <v>41</v>
      </c>
      <c r="G1279" t="s">
        <v>12</v>
      </c>
    </row>
    <row r="1280" spans="1:7" x14ac:dyDescent="0.25">
      <c r="A1280" t="s">
        <v>980</v>
      </c>
      <c r="B1280" t="s">
        <v>981</v>
      </c>
      <c r="C1280" t="s">
        <v>982</v>
      </c>
      <c r="D1280" t="s">
        <v>983</v>
      </c>
      <c r="E1280" t="s">
        <v>1069</v>
      </c>
      <c r="F1280">
        <v>41</v>
      </c>
      <c r="G1280" t="s">
        <v>12</v>
      </c>
    </row>
    <row r="1281" spans="1:7" x14ac:dyDescent="0.25">
      <c r="A1281" t="s">
        <v>980</v>
      </c>
      <c r="B1281" t="s">
        <v>981</v>
      </c>
      <c r="C1281" t="s">
        <v>982</v>
      </c>
      <c r="D1281" t="s">
        <v>983</v>
      </c>
      <c r="E1281" t="s">
        <v>1070</v>
      </c>
      <c r="F1281">
        <v>30.5</v>
      </c>
      <c r="G1281" t="s">
        <v>12</v>
      </c>
    </row>
    <row r="1282" spans="1:7" x14ac:dyDescent="0.25">
      <c r="A1282" t="s">
        <v>980</v>
      </c>
      <c r="B1282" t="s">
        <v>981</v>
      </c>
      <c r="C1282" t="s">
        <v>982</v>
      </c>
      <c r="D1282" t="s">
        <v>983</v>
      </c>
      <c r="E1282" t="s">
        <v>1071</v>
      </c>
      <c r="F1282">
        <v>41</v>
      </c>
      <c r="G1282" t="s">
        <v>12</v>
      </c>
    </row>
    <row r="1283" spans="1:7" x14ac:dyDescent="0.25">
      <c r="A1283" t="s">
        <v>980</v>
      </c>
      <c r="B1283" t="s">
        <v>981</v>
      </c>
      <c r="C1283" t="s">
        <v>982</v>
      </c>
      <c r="D1283" t="s">
        <v>983</v>
      </c>
      <c r="E1283" t="s">
        <v>1072</v>
      </c>
      <c r="F1283">
        <v>41</v>
      </c>
      <c r="G1283" t="s">
        <v>12</v>
      </c>
    </row>
    <row r="1284" spans="1:7" x14ac:dyDescent="0.25">
      <c r="A1284" t="s">
        <v>980</v>
      </c>
      <c r="B1284" t="s">
        <v>981</v>
      </c>
      <c r="C1284" t="s">
        <v>982</v>
      </c>
      <c r="D1284" t="s">
        <v>983</v>
      </c>
      <c r="E1284" t="s">
        <v>1073</v>
      </c>
      <c r="F1284">
        <v>34.9</v>
      </c>
      <c r="G1284" t="s">
        <v>12</v>
      </c>
    </row>
    <row r="1285" spans="1:7" x14ac:dyDescent="0.25">
      <c r="A1285" t="s">
        <v>980</v>
      </c>
      <c r="B1285" t="s">
        <v>981</v>
      </c>
      <c r="C1285" t="s">
        <v>982</v>
      </c>
      <c r="D1285" t="s">
        <v>983</v>
      </c>
      <c r="E1285" t="s">
        <v>1074</v>
      </c>
      <c r="F1285">
        <v>40</v>
      </c>
      <c r="G1285" t="s">
        <v>12</v>
      </c>
    </row>
    <row r="1286" spans="1:7" x14ac:dyDescent="0.25">
      <c r="A1286" t="s">
        <v>980</v>
      </c>
      <c r="B1286" t="s">
        <v>981</v>
      </c>
      <c r="C1286" t="s">
        <v>982</v>
      </c>
      <c r="D1286" t="s">
        <v>983</v>
      </c>
      <c r="E1286" t="s">
        <v>1075</v>
      </c>
      <c r="F1286">
        <v>40.700000000000003</v>
      </c>
      <c r="G1286" t="s">
        <v>12</v>
      </c>
    </row>
    <row r="1287" spans="1:7" x14ac:dyDescent="0.25">
      <c r="A1287" t="s">
        <v>980</v>
      </c>
      <c r="B1287" t="s">
        <v>981</v>
      </c>
      <c r="C1287" t="s">
        <v>982</v>
      </c>
      <c r="D1287" t="s">
        <v>983</v>
      </c>
      <c r="E1287" t="s">
        <v>1076</v>
      </c>
      <c r="F1287">
        <v>41</v>
      </c>
      <c r="G1287" t="s">
        <v>12</v>
      </c>
    </row>
    <row r="1288" spans="1:7" x14ac:dyDescent="0.25">
      <c r="A1288" t="s">
        <v>980</v>
      </c>
      <c r="B1288" t="s">
        <v>981</v>
      </c>
      <c r="C1288" t="s">
        <v>982</v>
      </c>
      <c r="D1288" t="s">
        <v>983</v>
      </c>
      <c r="E1288" t="s">
        <v>1077</v>
      </c>
      <c r="F1288">
        <v>40.200000000000003</v>
      </c>
      <c r="G1288" t="s">
        <v>12</v>
      </c>
    </row>
    <row r="1289" spans="1:7" x14ac:dyDescent="0.25">
      <c r="A1289" t="s">
        <v>980</v>
      </c>
      <c r="B1289" t="s">
        <v>981</v>
      </c>
      <c r="C1289" t="s">
        <v>982</v>
      </c>
      <c r="D1289" t="s">
        <v>983</v>
      </c>
      <c r="E1289" t="s">
        <v>1078</v>
      </c>
      <c r="F1289">
        <v>42</v>
      </c>
      <c r="G1289" t="s">
        <v>12</v>
      </c>
    </row>
    <row r="1290" spans="1:7" x14ac:dyDescent="0.25">
      <c r="A1290" t="s">
        <v>980</v>
      </c>
      <c r="B1290" t="s">
        <v>981</v>
      </c>
      <c r="C1290" t="s">
        <v>982</v>
      </c>
      <c r="D1290" t="s">
        <v>983</v>
      </c>
      <c r="E1290" t="s">
        <v>1079</v>
      </c>
      <c r="F1290">
        <v>40.659999999999997</v>
      </c>
      <c r="G1290" t="s">
        <v>12</v>
      </c>
    </row>
    <row r="1291" spans="1:7" x14ac:dyDescent="0.25">
      <c r="A1291" t="s">
        <v>980</v>
      </c>
      <c r="B1291" t="s">
        <v>981</v>
      </c>
      <c r="C1291" t="s">
        <v>982</v>
      </c>
      <c r="D1291" t="s">
        <v>983</v>
      </c>
      <c r="E1291" t="s">
        <v>1080</v>
      </c>
      <c r="F1291">
        <v>41</v>
      </c>
      <c r="G1291" t="s">
        <v>12</v>
      </c>
    </row>
    <row r="1292" spans="1:7" x14ac:dyDescent="0.25">
      <c r="A1292" t="s">
        <v>980</v>
      </c>
      <c r="B1292" t="s">
        <v>981</v>
      </c>
      <c r="C1292" t="s">
        <v>982</v>
      </c>
      <c r="D1292" t="s">
        <v>983</v>
      </c>
      <c r="E1292" t="s">
        <v>1081</v>
      </c>
      <c r="F1292">
        <v>39.78</v>
      </c>
      <c r="G1292" t="s">
        <v>12</v>
      </c>
    </row>
    <row r="1293" spans="1:7" x14ac:dyDescent="0.25">
      <c r="A1293" t="s">
        <v>980</v>
      </c>
      <c r="B1293" t="s">
        <v>981</v>
      </c>
      <c r="C1293" t="s">
        <v>982</v>
      </c>
      <c r="D1293" t="s">
        <v>983</v>
      </c>
      <c r="E1293" t="s">
        <v>1082</v>
      </c>
      <c r="F1293">
        <v>42</v>
      </c>
      <c r="G1293" t="s">
        <v>12</v>
      </c>
    </row>
    <row r="1294" spans="1:7" x14ac:dyDescent="0.25">
      <c r="A1294" t="s">
        <v>980</v>
      </c>
      <c r="B1294" t="s">
        <v>981</v>
      </c>
      <c r="C1294" t="s">
        <v>982</v>
      </c>
      <c r="D1294" t="s">
        <v>983</v>
      </c>
      <c r="E1294" t="s">
        <v>1083</v>
      </c>
      <c r="F1294">
        <v>42</v>
      </c>
      <c r="G1294" t="s">
        <v>12</v>
      </c>
    </row>
    <row r="1295" spans="1:7" x14ac:dyDescent="0.25">
      <c r="A1295" t="s">
        <v>980</v>
      </c>
      <c r="B1295" t="s">
        <v>981</v>
      </c>
      <c r="C1295" t="s">
        <v>982</v>
      </c>
      <c r="D1295" t="s">
        <v>983</v>
      </c>
      <c r="E1295" t="s">
        <v>1084</v>
      </c>
      <c r="F1295">
        <v>43.1</v>
      </c>
      <c r="G1295" t="s">
        <v>12</v>
      </c>
    </row>
    <row r="1296" spans="1:7" x14ac:dyDescent="0.25">
      <c r="A1296" t="s">
        <v>980</v>
      </c>
      <c r="B1296" t="s">
        <v>981</v>
      </c>
      <c r="C1296" t="s">
        <v>982</v>
      </c>
      <c r="D1296" t="s">
        <v>983</v>
      </c>
      <c r="E1296" t="s">
        <v>1085</v>
      </c>
      <c r="F1296">
        <v>41.99</v>
      </c>
      <c r="G1296" t="s">
        <v>12</v>
      </c>
    </row>
    <row r="1297" spans="1:7" x14ac:dyDescent="0.25">
      <c r="A1297" t="s">
        <v>980</v>
      </c>
      <c r="B1297" t="s">
        <v>981</v>
      </c>
      <c r="C1297" t="s">
        <v>982</v>
      </c>
      <c r="D1297" t="s">
        <v>983</v>
      </c>
      <c r="E1297" t="s">
        <v>1086</v>
      </c>
      <c r="F1297">
        <v>39.9</v>
      </c>
      <c r="G1297" t="s">
        <v>12</v>
      </c>
    </row>
    <row r="1298" spans="1:7" x14ac:dyDescent="0.25">
      <c r="A1298" t="s">
        <v>980</v>
      </c>
      <c r="B1298" t="s">
        <v>981</v>
      </c>
      <c r="C1298" t="s">
        <v>982</v>
      </c>
      <c r="D1298" t="s">
        <v>983</v>
      </c>
      <c r="E1298" t="s">
        <v>1087</v>
      </c>
      <c r="F1298">
        <v>40</v>
      </c>
      <c r="G1298" t="s">
        <v>12</v>
      </c>
    </row>
    <row r="1299" spans="1:7" x14ac:dyDescent="0.25">
      <c r="A1299" t="s">
        <v>980</v>
      </c>
      <c r="B1299" t="s">
        <v>981</v>
      </c>
      <c r="C1299" t="s">
        <v>982</v>
      </c>
      <c r="D1299" t="s">
        <v>983</v>
      </c>
      <c r="E1299" t="s">
        <v>1088</v>
      </c>
      <c r="F1299">
        <v>38.9</v>
      </c>
      <c r="G1299" t="s">
        <v>12</v>
      </c>
    </row>
    <row r="1300" spans="1:7" x14ac:dyDescent="0.25">
      <c r="A1300" t="s">
        <v>980</v>
      </c>
      <c r="B1300" t="s">
        <v>981</v>
      </c>
      <c r="C1300" t="s">
        <v>982</v>
      </c>
      <c r="D1300" t="s">
        <v>983</v>
      </c>
      <c r="E1300" t="s">
        <v>1089</v>
      </c>
      <c r="F1300">
        <v>39</v>
      </c>
      <c r="G1300" t="s">
        <v>12</v>
      </c>
    </row>
    <row r="1301" spans="1:7" x14ac:dyDescent="0.25">
      <c r="A1301" t="s">
        <v>980</v>
      </c>
      <c r="B1301" t="s">
        <v>981</v>
      </c>
      <c r="C1301" t="s">
        <v>982</v>
      </c>
      <c r="D1301" t="s">
        <v>983</v>
      </c>
      <c r="E1301" t="s">
        <v>1090</v>
      </c>
      <c r="F1301">
        <v>36</v>
      </c>
      <c r="G1301" t="s">
        <v>12</v>
      </c>
    </row>
    <row r="1302" spans="1:7" x14ac:dyDescent="0.25">
      <c r="A1302" t="s">
        <v>980</v>
      </c>
      <c r="B1302" t="s">
        <v>981</v>
      </c>
      <c r="C1302" t="s">
        <v>982</v>
      </c>
      <c r="D1302" t="s">
        <v>983</v>
      </c>
      <c r="E1302" t="s">
        <v>1091</v>
      </c>
      <c r="F1302">
        <v>38</v>
      </c>
      <c r="G1302" t="s">
        <v>12</v>
      </c>
    </row>
    <row r="1303" spans="1:7" x14ac:dyDescent="0.25">
      <c r="A1303" t="s">
        <v>980</v>
      </c>
      <c r="B1303" t="s">
        <v>981</v>
      </c>
      <c r="C1303" t="s">
        <v>982</v>
      </c>
      <c r="D1303" t="s">
        <v>983</v>
      </c>
      <c r="E1303" t="s">
        <v>1092</v>
      </c>
      <c r="F1303">
        <v>38</v>
      </c>
      <c r="G1303" t="s">
        <v>12</v>
      </c>
    </row>
    <row r="1304" spans="1:7" x14ac:dyDescent="0.25">
      <c r="A1304" t="s">
        <v>980</v>
      </c>
      <c r="B1304" t="s">
        <v>981</v>
      </c>
      <c r="C1304" t="s">
        <v>982</v>
      </c>
      <c r="D1304" t="s">
        <v>983</v>
      </c>
      <c r="E1304" t="s">
        <v>1093</v>
      </c>
      <c r="F1304">
        <v>38</v>
      </c>
      <c r="G1304" t="s">
        <v>12</v>
      </c>
    </row>
    <row r="1305" spans="1:7" x14ac:dyDescent="0.25">
      <c r="A1305" t="s">
        <v>980</v>
      </c>
      <c r="B1305" t="s">
        <v>981</v>
      </c>
      <c r="C1305" t="s">
        <v>982</v>
      </c>
      <c r="D1305" t="s">
        <v>983</v>
      </c>
      <c r="E1305" t="s">
        <v>1094</v>
      </c>
      <c r="F1305">
        <v>24</v>
      </c>
      <c r="G1305" t="s">
        <v>12</v>
      </c>
    </row>
    <row r="1306" spans="1:7" x14ac:dyDescent="0.25">
      <c r="A1306" t="s">
        <v>980</v>
      </c>
      <c r="B1306" t="s">
        <v>981</v>
      </c>
      <c r="C1306" t="s">
        <v>982</v>
      </c>
      <c r="D1306" t="s">
        <v>983</v>
      </c>
      <c r="E1306" t="s">
        <v>1095</v>
      </c>
      <c r="F1306">
        <v>39</v>
      </c>
      <c r="G1306" t="s">
        <v>12</v>
      </c>
    </row>
    <row r="1307" spans="1:7" x14ac:dyDescent="0.25">
      <c r="A1307" t="s">
        <v>980</v>
      </c>
      <c r="B1307" t="s">
        <v>981</v>
      </c>
      <c r="C1307" t="s">
        <v>982</v>
      </c>
      <c r="D1307" t="s">
        <v>983</v>
      </c>
      <c r="E1307" t="s">
        <v>1096</v>
      </c>
      <c r="F1307">
        <v>38</v>
      </c>
      <c r="G1307" t="s">
        <v>12</v>
      </c>
    </row>
    <row r="1308" spans="1:7" x14ac:dyDescent="0.25">
      <c r="A1308" t="s">
        <v>980</v>
      </c>
      <c r="B1308" t="s">
        <v>981</v>
      </c>
      <c r="C1308" t="s">
        <v>982</v>
      </c>
      <c r="D1308" t="s">
        <v>983</v>
      </c>
      <c r="E1308" t="s">
        <v>1097</v>
      </c>
      <c r="F1308">
        <v>38</v>
      </c>
      <c r="G1308" t="s">
        <v>12</v>
      </c>
    </row>
    <row r="1309" spans="1:7" x14ac:dyDescent="0.25">
      <c r="A1309" t="s">
        <v>980</v>
      </c>
      <c r="B1309" t="s">
        <v>981</v>
      </c>
      <c r="C1309" t="s">
        <v>982</v>
      </c>
      <c r="D1309" t="s">
        <v>983</v>
      </c>
      <c r="E1309" t="s">
        <v>1098</v>
      </c>
      <c r="F1309">
        <v>53</v>
      </c>
      <c r="G1309" t="s">
        <v>12</v>
      </c>
    </row>
    <row r="1310" spans="1:7" x14ac:dyDescent="0.25">
      <c r="A1310" t="s">
        <v>980</v>
      </c>
      <c r="B1310" t="s">
        <v>981</v>
      </c>
      <c r="C1310" t="s">
        <v>982</v>
      </c>
      <c r="D1310" t="s">
        <v>983</v>
      </c>
      <c r="E1310" t="s">
        <v>1099</v>
      </c>
      <c r="F1310">
        <v>39</v>
      </c>
      <c r="G1310" t="s">
        <v>12</v>
      </c>
    </row>
    <row r="1311" spans="1:7" x14ac:dyDescent="0.25">
      <c r="A1311" t="s">
        <v>980</v>
      </c>
      <c r="B1311" t="s">
        <v>981</v>
      </c>
      <c r="C1311" t="s">
        <v>982</v>
      </c>
      <c r="D1311" t="s">
        <v>983</v>
      </c>
      <c r="E1311" t="s">
        <v>1100</v>
      </c>
      <c r="F1311">
        <v>38.1</v>
      </c>
      <c r="G1311" t="s">
        <v>12</v>
      </c>
    </row>
    <row r="1312" spans="1:7" x14ac:dyDescent="0.25">
      <c r="A1312" t="s">
        <v>980</v>
      </c>
      <c r="B1312" t="s">
        <v>981</v>
      </c>
      <c r="C1312" t="s">
        <v>982</v>
      </c>
      <c r="D1312" t="s">
        <v>983</v>
      </c>
      <c r="E1312" t="s">
        <v>1101</v>
      </c>
      <c r="F1312">
        <v>39</v>
      </c>
      <c r="G1312" t="s">
        <v>12</v>
      </c>
    </row>
    <row r="1313" spans="1:7" x14ac:dyDescent="0.25">
      <c r="A1313" t="s">
        <v>980</v>
      </c>
      <c r="B1313" t="s">
        <v>981</v>
      </c>
      <c r="C1313" t="s">
        <v>982</v>
      </c>
      <c r="D1313" t="s">
        <v>983</v>
      </c>
      <c r="E1313" t="s">
        <v>1102</v>
      </c>
      <c r="F1313">
        <v>39</v>
      </c>
      <c r="G1313" t="s">
        <v>12</v>
      </c>
    </row>
    <row r="1314" spans="1:7" x14ac:dyDescent="0.25">
      <c r="A1314" t="s">
        <v>980</v>
      </c>
      <c r="B1314" t="s">
        <v>981</v>
      </c>
      <c r="C1314" t="s">
        <v>982</v>
      </c>
      <c r="D1314" t="s">
        <v>983</v>
      </c>
      <c r="E1314" t="s">
        <v>1103</v>
      </c>
      <c r="F1314">
        <v>32</v>
      </c>
      <c r="G1314" t="s">
        <v>12</v>
      </c>
    </row>
    <row r="1315" spans="1:7" x14ac:dyDescent="0.25">
      <c r="A1315" t="s">
        <v>980</v>
      </c>
      <c r="B1315" t="s">
        <v>981</v>
      </c>
      <c r="C1315" t="s">
        <v>982</v>
      </c>
      <c r="D1315" t="s">
        <v>983</v>
      </c>
      <c r="E1315" t="s">
        <v>1104</v>
      </c>
      <c r="F1315">
        <v>37</v>
      </c>
      <c r="G1315" t="s">
        <v>12</v>
      </c>
    </row>
    <row r="1316" spans="1:7" x14ac:dyDescent="0.25">
      <c r="A1316" t="s">
        <v>980</v>
      </c>
      <c r="B1316" t="s">
        <v>981</v>
      </c>
      <c r="C1316" t="s">
        <v>982</v>
      </c>
      <c r="D1316" t="s">
        <v>983</v>
      </c>
      <c r="E1316" t="s">
        <v>1105</v>
      </c>
      <c r="F1316">
        <v>33</v>
      </c>
      <c r="G1316" t="s">
        <v>12</v>
      </c>
    </row>
    <row r="1317" spans="1:7" x14ac:dyDescent="0.25">
      <c r="A1317" t="s">
        <v>980</v>
      </c>
      <c r="B1317" t="s">
        <v>981</v>
      </c>
      <c r="C1317" t="s">
        <v>982</v>
      </c>
      <c r="D1317" t="s">
        <v>983</v>
      </c>
      <c r="E1317" t="s">
        <v>1106</v>
      </c>
      <c r="F1317">
        <v>34.1</v>
      </c>
      <c r="G1317" t="s">
        <v>12</v>
      </c>
    </row>
    <row r="1318" spans="1:7" x14ac:dyDescent="0.25">
      <c r="A1318" t="s">
        <v>980</v>
      </c>
      <c r="B1318" t="s">
        <v>981</v>
      </c>
      <c r="C1318" t="s">
        <v>982</v>
      </c>
      <c r="D1318" t="s">
        <v>983</v>
      </c>
      <c r="E1318" t="s">
        <v>1107</v>
      </c>
      <c r="F1318">
        <v>39</v>
      </c>
      <c r="G1318" t="s">
        <v>12</v>
      </c>
    </row>
    <row r="1319" spans="1:7" x14ac:dyDescent="0.25">
      <c r="A1319" t="s">
        <v>980</v>
      </c>
      <c r="B1319" t="s">
        <v>981</v>
      </c>
      <c r="C1319" t="s">
        <v>982</v>
      </c>
      <c r="D1319" t="s">
        <v>983</v>
      </c>
      <c r="E1319" t="s">
        <v>1108</v>
      </c>
      <c r="F1319">
        <v>32.71</v>
      </c>
      <c r="G1319" t="s">
        <v>12</v>
      </c>
    </row>
    <row r="1320" spans="1:7" x14ac:dyDescent="0.25">
      <c r="A1320" t="s">
        <v>980</v>
      </c>
      <c r="B1320" t="s">
        <v>981</v>
      </c>
      <c r="C1320" t="s">
        <v>982</v>
      </c>
      <c r="D1320" t="s">
        <v>983</v>
      </c>
      <c r="E1320" t="s">
        <v>1109</v>
      </c>
      <c r="F1320">
        <v>43</v>
      </c>
      <c r="G1320" t="s">
        <v>12</v>
      </c>
    </row>
    <row r="1321" spans="1:7" x14ac:dyDescent="0.25">
      <c r="A1321" t="s">
        <v>980</v>
      </c>
      <c r="B1321" t="s">
        <v>981</v>
      </c>
      <c r="C1321" t="s">
        <v>982</v>
      </c>
      <c r="D1321" t="s">
        <v>983</v>
      </c>
      <c r="E1321" t="s">
        <v>1110</v>
      </c>
      <c r="F1321">
        <v>30.9</v>
      </c>
      <c r="G1321" t="s">
        <v>12</v>
      </c>
    </row>
    <row r="1322" spans="1:7" x14ac:dyDescent="0.25">
      <c r="A1322" t="s">
        <v>980</v>
      </c>
      <c r="B1322" t="s">
        <v>981</v>
      </c>
      <c r="C1322" t="s">
        <v>982</v>
      </c>
      <c r="D1322" t="s">
        <v>983</v>
      </c>
      <c r="E1322" t="s">
        <v>1111</v>
      </c>
      <c r="F1322">
        <v>44.7</v>
      </c>
      <c r="G1322" t="s">
        <v>12</v>
      </c>
    </row>
    <row r="1323" spans="1:7" x14ac:dyDescent="0.25">
      <c r="A1323" t="s">
        <v>980</v>
      </c>
      <c r="B1323" t="s">
        <v>981</v>
      </c>
      <c r="C1323" t="s">
        <v>982</v>
      </c>
      <c r="D1323" t="s">
        <v>983</v>
      </c>
      <c r="E1323" t="s">
        <v>1112</v>
      </c>
      <c r="F1323">
        <v>35</v>
      </c>
      <c r="G1323" t="s">
        <v>12</v>
      </c>
    </row>
    <row r="1324" spans="1:7" x14ac:dyDescent="0.25">
      <c r="A1324" t="s">
        <v>980</v>
      </c>
      <c r="B1324" t="s">
        <v>981</v>
      </c>
      <c r="C1324" t="s">
        <v>982</v>
      </c>
      <c r="D1324" t="s">
        <v>983</v>
      </c>
      <c r="E1324" t="s">
        <v>1113</v>
      </c>
      <c r="F1324">
        <v>40</v>
      </c>
      <c r="G1324" t="s">
        <v>12</v>
      </c>
    </row>
    <row r="1325" spans="1:7" x14ac:dyDescent="0.25">
      <c r="A1325" t="s">
        <v>980</v>
      </c>
      <c r="B1325" t="s">
        <v>981</v>
      </c>
      <c r="C1325" t="s">
        <v>982</v>
      </c>
      <c r="D1325" t="s">
        <v>983</v>
      </c>
      <c r="E1325" t="s">
        <v>1114</v>
      </c>
      <c r="F1325">
        <v>42</v>
      </c>
      <c r="G1325" t="s">
        <v>12</v>
      </c>
    </row>
    <row r="1326" spans="1:7" x14ac:dyDescent="0.25">
      <c r="A1326" t="s">
        <v>980</v>
      </c>
      <c r="B1326" t="s">
        <v>981</v>
      </c>
      <c r="C1326" t="s">
        <v>982</v>
      </c>
      <c r="D1326" t="s">
        <v>983</v>
      </c>
      <c r="E1326" t="s">
        <v>1115</v>
      </c>
      <c r="F1326">
        <v>39.9</v>
      </c>
      <c r="G1326" t="s">
        <v>12</v>
      </c>
    </row>
    <row r="1327" spans="1:7" x14ac:dyDescent="0.25">
      <c r="A1327" t="s">
        <v>980</v>
      </c>
      <c r="B1327" t="s">
        <v>981</v>
      </c>
      <c r="C1327" t="s">
        <v>982</v>
      </c>
      <c r="D1327" t="s">
        <v>983</v>
      </c>
      <c r="E1327" t="s">
        <v>1116</v>
      </c>
      <c r="F1327">
        <v>37.700000000000003</v>
      </c>
      <c r="G1327" t="s">
        <v>12</v>
      </c>
    </row>
    <row r="1328" spans="1:7" x14ac:dyDescent="0.25">
      <c r="A1328" t="s">
        <v>980</v>
      </c>
      <c r="B1328" t="s">
        <v>981</v>
      </c>
      <c r="C1328" t="s">
        <v>982</v>
      </c>
      <c r="D1328" t="s">
        <v>983</v>
      </c>
      <c r="E1328" t="s">
        <v>1117</v>
      </c>
      <c r="F1328">
        <v>42</v>
      </c>
      <c r="G1328" t="s">
        <v>12</v>
      </c>
    </row>
    <row r="1329" spans="1:7" x14ac:dyDescent="0.25">
      <c r="A1329" t="s">
        <v>980</v>
      </c>
      <c r="B1329" t="s">
        <v>981</v>
      </c>
      <c r="C1329" t="s">
        <v>982</v>
      </c>
      <c r="D1329" t="s">
        <v>983</v>
      </c>
      <c r="E1329" t="s">
        <v>1118</v>
      </c>
      <c r="F1329">
        <v>37</v>
      </c>
      <c r="G1329" t="s">
        <v>12</v>
      </c>
    </row>
    <row r="1330" spans="1:7" x14ac:dyDescent="0.25">
      <c r="A1330" t="s">
        <v>980</v>
      </c>
      <c r="B1330" t="s">
        <v>981</v>
      </c>
      <c r="C1330" t="s">
        <v>982</v>
      </c>
      <c r="D1330" t="s">
        <v>983</v>
      </c>
      <c r="E1330" t="s">
        <v>1119</v>
      </c>
      <c r="F1330">
        <v>36.299999999999997</v>
      </c>
      <c r="G1330" t="s">
        <v>12</v>
      </c>
    </row>
    <row r="1331" spans="1:7" x14ac:dyDescent="0.25">
      <c r="A1331" t="s">
        <v>980</v>
      </c>
      <c r="B1331" t="s">
        <v>981</v>
      </c>
      <c r="C1331" t="s">
        <v>982</v>
      </c>
      <c r="D1331" t="s">
        <v>983</v>
      </c>
      <c r="E1331" t="s">
        <v>1120</v>
      </c>
      <c r="F1331">
        <v>33.200000000000003</v>
      </c>
      <c r="G1331" t="s">
        <v>12</v>
      </c>
    </row>
    <row r="1332" spans="1:7" x14ac:dyDescent="0.25">
      <c r="A1332" t="s">
        <v>980</v>
      </c>
      <c r="B1332" t="s">
        <v>981</v>
      </c>
      <c r="C1332" t="s">
        <v>982</v>
      </c>
      <c r="D1332" t="s">
        <v>983</v>
      </c>
      <c r="E1332" t="s">
        <v>1121</v>
      </c>
      <c r="F1332">
        <v>27</v>
      </c>
      <c r="G1332" t="s">
        <v>12</v>
      </c>
    </row>
    <row r="1333" spans="1:7" x14ac:dyDescent="0.25">
      <c r="A1333" t="s">
        <v>980</v>
      </c>
      <c r="B1333" t="s">
        <v>981</v>
      </c>
      <c r="C1333" t="s">
        <v>982</v>
      </c>
      <c r="D1333" t="s">
        <v>983</v>
      </c>
      <c r="E1333" t="s">
        <v>1122</v>
      </c>
      <c r="F1333">
        <v>34.9</v>
      </c>
      <c r="G1333" t="s">
        <v>12</v>
      </c>
    </row>
    <row r="1334" spans="1:7" x14ac:dyDescent="0.25">
      <c r="A1334" t="s">
        <v>980</v>
      </c>
      <c r="B1334" t="s">
        <v>981</v>
      </c>
      <c r="C1334" t="s">
        <v>982</v>
      </c>
      <c r="D1334" t="s">
        <v>983</v>
      </c>
      <c r="E1334" t="s">
        <v>1123</v>
      </c>
      <c r="F1334">
        <v>42</v>
      </c>
      <c r="G1334" t="s">
        <v>12</v>
      </c>
    </row>
    <row r="1335" spans="1:7" x14ac:dyDescent="0.25">
      <c r="A1335" t="s">
        <v>980</v>
      </c>
      <c r="B1335" t="s">
        <v>981</v>
      </c>
      <c r="C1335" t="s">
        <v>982</v>
      </c>
      <c r="D1335" t="s">
        <v>983</v>
      </c>
      <c r="E1335" t="s">
        <v>1124</v>
      </c>
      <c r="F1335">
        <v>36.200000000000003</v>
      </c>
      <c r="G1335" t="s">
        <v>12</v>
      </c>
    </row>
    <row r="1336" spans="1:7" x14ac:dyDescent="0.25">
      <c r="A1336" t="s">
        <v>980</v>
      </c>
      <c r="B1336" t="s">
        <v>981</v>
      </c>
      <c r="C1336" t="s">
        <v>982</v>
      </c>
      <c r="D1336" t="s">
        <v>983</v>
      </c>
      <c r="E1336" t="s">
        <v>1125</v>
      </c>
      <c r="F1336">
        <v>36</v>
      </c>
      <c r="G1336" t="s">
        <v>12</v>
      </c>
    </row>
    <row r="1337" spans="1:7" x14ac:dyDescent="0.25">
      <c r="A1337" t="s">
        <v>980</v>
      </c>
      <c r="B1337" t="s">
        <v>981</v>
      </c>
      <c r="C1337" t="s">
        <v>982</v>
      </c>
      <c r="D1337" t="s">
        <v>983</v>
      </c>
      <c r="E1337" t="s">
        <v>1126</v>
      </c>
      <c r="F1337" s="3" t="s">
        <v>1526</v>
      </c>
      <c r="G1337" t="s">
        <v>12</v>
      </c>
    </row>
    <row r="1338" spans="1:7" x14ac:dyDescent="0.25">
      <c r="A1338" t="s">
        <v>980</v>
      </c>
      <c r="B1338" t="s">
        <v>981</v>
      </c>
      <c r="C1338" t="s">
        <v>982</v>
      </c>
      <c r="D1338" t="s">
        <v>983</v>
      </c>
      <c r="E1338" t="s">
        <v>1127</v>
      </c>
      <c r="F1338">
        <v>28.3</v>
      </c>
      <c r="G1338" t="s">
        <v>12</v>
      </c>
    </row>
    <row r="1339" spans="1:7" x14ac:dyDescent="0.25">
      <c r="A1339" t="s">
        <v>980</v>
      </c>
      <c r="B1339" t="s">
        <v>981</v>
      </c>
      <c r="C1339" t="s">
        <v>982</v>
      </c>
      <c r="D1339" t="s">
        <v>983</v>
      </c>
      <c r="E1339" t="s">
        <v>1128</v>
      </c>
      <c r="F1339">
        <v>29</v>
      </c>
      <c r="G1339" t="s">
        <v>12</v>
      </c>
    </row>
    <row r="1340" spans="1:7" x14ac:dyDescent="0.25">
      <c r="A1340" t="s">
        <v>980</v>
      </c>
      <c r="B1340" t="s">
        <v>981</v>
      </c>
      <c r="C1340" t="s">
        <v>982</v>
      </c>
      <c r="D1340" t="s">
        <v>983</v>
      </c>
      <c r="E1340" t="s">
        <v>1129</v>
      </c>
      <c r="F1340">
        <v>35</v>
      </c>
      <c r="G1340" t="s">
        <v>12</v>
      </c>
    </row>
    <row r="1341" spans="1:7" x14ac:dyDescent="0.25">
      <c r="A1341" t="s">
        <v>980</v>
      </c>
      <c r="B1341" t="s">
        <v>981</v>
      </c>
      <c r="C1341" t="s">
        <v>982</v>
      </c>
      <c r="D1341" t="s">
        <v>983</v>
      </c>
      <c r="E1341" t="s">
        <v>1130</v>
      </c>
      <c r="F1341">
        <v>46.5</v>
      </c>
      <c r="G1341" t="s">
        <v>12</v>
      </c>
    </row>
    <row r="1342" spans="1:7" x14ac:dyDescent="0.25">
      <c r="A1342" t="s">
        <v>980</v>
      </c>
      <c r="B1342" t="s">
        <v>981</v>
      </c>
      <c r="C1342" t="s">
        <v>982</v>
      </c>
      <c r="D1342" t="s">
        <v>983</v>
      </c>
      <c r="E1342" t="s">
        <v>1131</v>
      </c>
      <c r="F1342">
        <v>41</v>
      </c>
      <c r="G1342" t="s">
        <v>12</v>
      </c>
    </row>
    <row r="1343" spans="1:7" x14ac:dyDescent="0.25">
      <c r="A1343" t="s">
        <v>980</v>
      </c>
      <c r="B1343" t="s">
        <v>981</v>
      </c>
      <c r="C1343" t="s">
        <v>982</v>
      </c>
      <c r="D1343" t="s">
        <v>983</v>
      </c>
      <c r="E1343" t="s">
        <v>1132</v>
      </c>
      <c r="F1343">
        <v>46.8</v>
      </c>
      <c r="G1343" t="s">
        <v>12</v>
      </c>
    </row>
    <row r="1344" spans="1:7" x14ac:dyDescent="0.25">
      <c r="A1344" t="s">
        <v>980</v>
      </c>
      <c r="B1344" t="s">
        <v>981</v>
      </c>
      <c r="C1344" t="s">
        <v>982</v>
      </c>
      <c r="D1344" t="s">
        <v>983</v>
      </c>
      <c r="E1344" t="s">
        <v>1133</v>
      </c>
      <c r="F1344">
        <v>42</v>
      </c>
      <c r="G1344" t="s">
        <v>12</v>
      </c>
    </row>
    <row r="1345" spans="1:7" x14ac:dyDescent="0.25">
      <c r="A1345" t="s">
        <v>980</v>
      </c>
      <c r="B1345" t="s">
        <v>981</v>
      </c>
      <c r="C1345" t="s">
        <v>982</v>
      </c>
      <c r="D1345" t="s">
        <v>983</v>
      </c>
      <c r="E1345" t="s">
        <v>1134</v>
      </c>
      <c r="F1345">
        <v>38</v>
      </c>
      <c r="G1345" t="s">
        <v>12</v>
      </c>
    </row>
    <row r="1346" spans="1:7" x14ac:dyDescent="0.25">
      <c r="A1346" t="s">
        <v>980</v>
      </c>
      <c r="B1346" t="s">
        <v>981</v>
      </c>
      <c r="C1346" t="s">
        <v>982</v>
      </c>
      <c r="D1346" t="s">
        <v>983</v>
      </c>
      <c r="E1346" t="s">
        <v>1135</v>
      </c>
      <c r="F1346">
        <v>37.700000000000003</v>
      </c>
      <c r="G1346" t="s">
        <v>12</v>
      </c>
    </row>
    <row r="1347" spans="1:7" x14ac:dyDescent="0.25">
      <c r="A1347" t="s">
        <v>980</v>
      </c>
      <c r="B1347" t="s">
        <v>981</v>
      </c>
      <c r="C1347" t="s">
        <v>982</v>
      </c>
      <c r="D1347" t="s">
        <v>983</v>
      </c>
      <c r="E1347" t="s">
        <v>1136</v>
      </c>
      <c r="F1347">
        <v>37</v>
      </c>
      <c r="G1347" t="s">
        <v>12</v>
      </c>
    </row>
    <row r="1348" spans="1:7" x14ac:dyDescent="0.25">
      <c r="A1348" t="s">
        <v>980</v>
      </c>
      <c r="B1348" t="s">
        <v>981</v>
      </c>
      <c r="C1348" t="s">
        <v>982</v>
      </c>
      <c r="D1348" t="s">
        <v>983</v>
      </c>
      <c r="E1348" t="s">
        <v>1137</v>
      </c>
      <c r="F1348">
        <v>43.6</v>
      </c>
      <c r="G1348" t="s">
        <v>12</v>
      </c>
    </row>
    <row r="1349" spans="1:7" x14ac:dyDescent="0.25">
      <c r="A1349" t="s">
        <v>980</v>
      </c>
      <c r="B1349" t="s">
        <v>981</v>
      </c>
      <c r="C1349" t="s">
        <v>982</v>
      </c>
      <c r="D1349" t="s">
        <v>983</v>
      </c>
      <c r="E1349" t="s">
        <v>1138</v>
      </c>
      <c r="F1349">
        <v>44</v>
      </c>
      <c r="G1349" t="s">
        <v>12</v>
      </c>
    </row>
    <row r="1350" spans="1:7" x14ac:dyDescent="0.25">
      <c r="A1350" t="s">
        <v>980</v>
      </c>
      <c r="B1350" t="s">
        <v>981</v>
      </c>
      <c r="C1350" t="s">
        <v>982</v>
      </c>
      <c r="D1350" t="s">
        <v>983</v>
      </c>
      <c r="E1350" t="s">
        <v>1139</v>
      </c>
      <c r="F1350">
        <v>46</v>
      </c>
      <c r="G1350" t="s">
        <v>12</v>
      </c>
    </row>
    <row r="1351" spans="1:7" x14ac:dyDescent="0.25">
      <c r="A1351" t="s">
        <v>980</v>
      </c>
      <c r="B1351" t="s">
        <v>981</v>
      </c>
      <c r="C1351" t="s">
        <v>982</v>
      </c>
      <c r="D1351" t="s">
        <v>983</v>
      </c>
      <c r="E1351" t="s">
        <v>1140</v>
      </c>
      <c r="F1351">
        <v>49.2</v>
      </c>
      <c r="G1351" t="s">
        <v>12</v>
      </c>
    </row>
    <row r="1352" spans="1:7" x14ac:dyDescent="0.25">
      <c r="A1352" t="s">
        <v>980</v>
      </c>
      <c r="B1352" t="s">
        <v>981</v>
      </c>
      <c r="C1352" t="s">
        <v>982</v>
      </c>
      <c r="D1352" t="s">
        <v>983</v>
      </c>
      <c r="E1352" t="s">
        <v>1141</v>
      </c>
      <c r="F1352">
        <v>50.3</v>
      </c>
      <c r="G1352" t="s">
        <v>12</v>
      </c>
    </row>
    <row r="1353" spans="1:7" x14ac:dyDescent="0.25">
      <c r="A1353" t="s">
        <v>980</v>
      </c>
      <c r="B1353" t="s">
        <v>981</v>
      </c>
      <c r="C1353" t="s">
        <v>982</v>
      </c>
      <c r="D1353" t="s">
        <v>983</v>
      </c>
      <c r="E1353" t="s">
        <v>1142</v>
      </c>
      <c r="F1353">
        <v>42</v>
      </c>
      <c r="G1353" t="s">
        <v>12</v>
      </c>
    </row>
    <row r="1354" spans="1:7" x14ac:dyDescent="0.25">
      <c r="A1354" t="s">
        <v>980</v>
      </c>
      <c r="B1354" t="s">
        <v>981</v>
      </c>
      <c r="C1354" t="s">
        <v>982</v>
      </c>
      <c r="D1354" t="s">
        <v>983</v>
      </c>
      <c r="E1354" t="s">
        <v>1143</v>
      </c>
      <c r="F1354">
        <v>46.8</v>
      </c>
      <c r="G1354" t="s">
        <v>12</v>
      </c>
    </row>
    <row r="1355" spans="1:7" x14ac:dyDescent="0.25">
      <c r="A1355" t="s">
        <v>980</v>
      </c>
      <c r="B1355" t="s">
        <v>981</v>
      </c>
      <c r="C1355" t="s">
        <v>982</v>
      </c>
      <c r="D1355" t="s">
        <v>983</v>
      </c>
      <c r="E1355" t="s">
        <v>167</v>
      </c>
      <c r="F1355">
        <v>39.299999999999997</v>
      </c>
      <c r="G1355" t="s">
        <v>12</v>
      </c>
    </row>
    <row r="1356" spans="1:7" x14ac:dyDescent="0.25">
      <c r="A1356" t="s">
        <v>980</v>
      </c>
      <c r="B1356" t="s">
        <v>981</v>
      </c>
      <c r="C1356" t="s">
        <v>982</v>
      </c>
      <c r="D1356" t="s">
        <v>983</v>
      </c>
      <c r="E1356" t="s">
        <v>1144</v>
      </c>
      <c r="F1356">
        <v>44.3</v>
      </c>
      <c r="G1356" t="s">
        <v>12</v>
      </c>
    </row>
    <row r="1357" spans="1:7" x14ac:dyDescent="0.25">
      <c r="A1357" t="s">
        <v>980</v>
      </c>
      <c r="B1357" t="s">
        <v>981</v>
      </c>
      <c r="C1357" t="s">
        <v>982</v>
      </c>
      <c r="D1357" t="s">
        <v>983</v>
      </c>
      <c r="E1357" t="s">
        <v>1145</v>
      </c>
      <c r="F1357">
        <v>49.6</v>
      </c>
      <c r="G1357" t="s">
        <v>12</v>
      </c>
    </row>
    <row r="1358" spans="1:7" x14ac:dyDescent="0.25">
      <c r="A1358" t="s">
        <v>980</v>
      </c>
      <c r="B1358" t="s">
        <v>981</v>
      </c>
      <c r="C1358" t="s">
        <v>982</v>
      </c>
      <c r="D1358" t="s">
        <v>983</v>
      </c>
      <c r="E1358" t="s">
        <v>1146</v>
      </c>
      <c r="F1358">
        <v>41.5</v>
      </c>
      <c r="G1358" t="s">
        <v>12</v>
      </c>
    </row>
    <row r="1359" spans="1:7" x14ac:dyDescent="0.25">
      <c r="A1359" t="s">
        <v>980</v>
      </c>
      <c r="B1359" t="s">
        <v>981</v>
      </c>
      <c r="C1359" t="s">
        <v>982</v>
      </c>
      <c r="D1359" t="s">
        <v>983</v>
      </c>
      <c r="E1359" t="s">
        <v>1147</v>
      </c>
      <c r="F1359">
        <v>46.1</v>
      </c>
      <c r="G1359" t="s">
        <v>12</v>
      </c>
    </row>
    <row r="1360" spans="1:7" x14ac:dyDescent="0.25">
      <c r="A1360" t="s">
        <v>980</v>
      </c>
      <c r="B1360" t="s">
        <v>981</v>
      </c>
      <c r="C1360" t="s">
        <v>982</v>
      </c>
      <c r="D1360" t="s">
        <v>983</v>
      </c>
      <c r="E1360" t="s">
        <v>1148</v>
      </c>
      <c r="F1360">
        <v>38</v>
      </c>
      <c r="G1360" t="s">
        <v>12</v>
      </c>
    </row>
    <row r="1361" spans="1:7" x14ac:dyDescent="0.25">
      <c r="A1361" t="s">
        <v>980</v>
      </c>
      <c r="B1361" t="s">
        <v>981</v>
      </c>
      <c r="C1361" t="s">
        <v>982</v>
      </c>
      <c r="D1361" t="s">
        <v>983</v>
      </c>
      <c r="E1361" t="s">
        <v>1149</v>
      </c>
      <c r="F1361">
        <v>33</v>
      </c>
      <c r="G1361" t="s">
        <v>12</v>
      </c>
    </row>
    <row r="1362" spans="1:7" x14ac:dyDescent="0.25">
      <c r="A1362" t="s">
        <v>980</v>
      </c>
      <c r="B1362" t="s">
        <v>981</v>
      </c>
      <c r="C1362" t="s">
        <v>982</v>
      </c>
      <c r="D1362" t="s">
        <v>983</v>
      </c>
      <c r="E1362" t="s">
        <v>1150</v>
      </c>
      <c r="F1362">
        <v>28</v>
      </c>
      <c r="G1362" t="s">
        <v>12</v>
      </c>
    </row>
    <row r="1363" spans="1:7" x14ac:dyDescent="0.25">
      <c r="A1363" t="s">
        <v>980</v>
      </c>
      <c r="B1363" t="s">
        <v>981</v>
      </c>
      <c r="C1363" t="s">
        <v>982</v>
      </c>
      <c r="D1363" t="s">
        <v>983</v>
      </c>
      <c r="E1363" t="s">
        <v>1151</v>
      </c>
      <c r="F1363">
        <v>27</v>
      </c>
      <c r="G1363" t="s">
        <v>12</v>
      </c>
    </row>
    <row r="1364" spans="1:7" x14ac:dyDescent="0.25">
      <c r="A1364" t="s">
        <v>1152</v>
      </c>
      <c r="B1364" t="s">
        <v>1153</v>
      </c>
      <c r="C1364" t="s">
        <v>982</v>
      </c>
      <c r="D1364" t="s">
        <v>983</v>
      </c>
      <c r="E1364" t="s">
        <v>1006</v>
      </c>
      <c r="F1364">
        <v>26</v>
      </c>
      <c r="G1364" t="s">
        <v>12</v>
      </c>
    </row>
    <row r="1365" spans="1:7" x14ac:dyDescent="0.25">
      <c r="A1365" t="s">
        <v>1152</v>
      </c>
      <c r="B1365" t="s">
        <v>1153</v>
      </c>
      <c r="C1365" t="s">
        <v>982</v>
      </c>
      <c r="D1365" t="s">
        <v>983</v>
      </c>
      <c r="E1365" t="s">
        <v>1011</v>
      </c>
      <c r="F1365">
        <v>28</v>
      </c>
      <c r="G1365" t="s">
        <v>12</v>
      </c>
    </row>
    <row r="1366" spans="1:7" x14ac:dyDescent="0.25">
      <c r="A1366" t="s">
        <v>1152</v>
      </c>
      <c r="B1366" t="s">
        <v>1153</v>
      </c>
      <c r="C1366" t="s">
        <v>982</v>
      </c>
      <c r="D1366" t="s">
        <v>983</v>
      </c>
      <c r="E1366" t="s">
        <v>1015</v>
      </c>
      <c r="F1366">
        <v>28.6</v>
      </c>
      <c r="G1366" t="s">
        <v>12</v>
      </c>
    </row>
    <row r="1367" spans="1:7" x14ac:dyDescent="0.25">
      <c r="A1367" t="s">
        <v>1152</v>
      </c>
      <c r="B1367" t="s">
        <v>1153</v>
      </c>
      <c r="C1367" t="s">
        <v>982</v>
      </c>
      <c r="D1367" t="s">
        <v>983</v>
      </c>
      <c r="E1367" t="s">
        <v>1016</v>
      </c>
      <c r="F1367">
        <v>29</v>
      </c>
      <c r="G1367" t="s">
        <v>12</v>
      </c>
    </row>
    <row r="1368" spans="1:7" x14ac:dyDescent="0.25">
      <c r="A1368" t="s">
        <v>1152</v>
      </c>
      <c r="B1368" t="s">
        <v>1153</v>
      </c>
      <c r="C1368" t="s">
        <v>982</v>
      </c>
      <c r="D1368" t="s">
        <v>983</v>
      </c>
      <c r="E1368" t="s">
        <v>1154</v>
      </c>
      <c r="F1368">
        <v>29</v>
      </c>
      <c r="G1368" t="s">
        <v>12</v>
      </c>
    </row>
    <row r="1369" spans="1:7" x14ac:dyDescent="0.25">
      <c r="A1369" t="s">
        <v>1152</v>
      </c>
      <c r="B1369" t="s">
        <v>1153</v>
      </c>
      <c r="C1369" t="s">
        <v>982</v>
      </c>
      <c r="D1369" t="s">
        <v>983</v>
      </c>
      <c r="E1369" t="s">
        <v>1019</v>
      </c>
      <c r="F1369">
        <v>31.3</v>
      </c>
      <c r="G1369" t="s">
        <v>12</v>
      </c>
    </row>
    <row r="1370" spans="1:7" x14ac:dyDescent="0.25">
      <c r="A1370" t="s">
        <v>1152</v>
      </c>
      <c r="B1370" t="s">
        <v>1153</v>
      </c>
      <c r="C1370" t="s">
        <v>982</v>
      </c>
      <c r="D1370" t="s">
        <v>983</v>
      </c>
      <c r="E1370" t="s">
        <v>1020</v>
      </c>
      <c r="F1370">
        <v>29</v>
      </c>
      <c r="G1370" t="s">
        <v>12</v>
      </c>
    </row>
    <row r="1371" spans="1:7" x14ac:dyDescent="0.25">
      <c r="A1371" t="s">
        <v>1152</v>
      </c>
      <c r="B1371" t="s">
        <v>1153</v>
      </c>
      <c r="C1371" t="s">
        <v>982</v>
      </c>
      <c r="D1371" t="s">
        <v>983</v>
      </c>
      <c r="E1371" t="s">
        <v>1155</v>
      </c>
      <c r="F1371">
        <v>29</v>
      </c>
      <c r="G1371" t="s">
        <v>12</v>
      </c>
    </row>
    <row r="1372" spans="1:7" x14ac:dyDescent="0.25">
      <c r="A1372" t="s">
        <v>1152</v>
      </c>
      <c r="B1372" t="s">
        <v>1153</v>
      </c>
      <c r="C1372" t="s">
        <v>982</v>
      </c>
      <c r="D1372" t="s">
        <v>983</v>
      </c>
      <c r="E1372" t="s">
        <v>1022</v>
      </c>
      <c r="F1372">
        <v>27.7</v>
      </c>
      <c r="G1372" t="s">
        <v>12</v>
      </c>
    </row>
    <row r="1373" spans="1:7" x14ac:dyDescent="0.25">
      <c r="A1373" t="s">
        <v>1152</v>
      </c>
      <c r="B1373" t="s">
        <v>1153</v>
      </c>
      <c r="C1373" t="s">
        <v>982</v>
      </c>
      <c r="D1373" t="s">
        <v>983</v>
      </c>
      <c r="E1373" t="s">
        <v>1023</v>
      </c>
      <c r="F1373">
        <v>30.2</v>
      </c>
      <c r="G1373" t="s">
        <v>12</v>
      </c>
    </row>
    <row r="1374" spans="1:7" x14ac:dyDescent="0.25">
      <c r="A1374" t="s">
        <v>1152</v>
      </c>
      <c r="B1374" t="s">
        <v>1153</v>
      </c>
      <c r="C1374" t="s">
        <v>982</v>
      </c>
      <c r="D1374" t="s">
        <v>983</v>
      </c>
      <c r="E1374" t="s">
        <v>1024</v>
      </c>
      <c r="F1374">
        <v>28</v>
      </c>
      <c r="G1374" t="s">
        <v>12</v>
      </c>
    </row>
    <row r="1375" spans="1:7" x14ac:dyDescent="0.25">
      <c r="A1375" t="s">
        <v>1152</v>
      </c>
      <c r="B1375" t="s">
        <v>1153</v>
      </c>
      <c r="C1375" t="s">
        <v>982</v>
      </c>
      <c r="D1375" t="s">
        <v>983</v>
      </c>
      <c r="E1375" t="s">
        <v>1026</v>
      </c>
      <c r="F1375">
        <v>33.1</v>
      </c>
      <c r="G1375" t="s">
        <v>12</v>
      </c>
    </row>
    <row r="1376" spans="1:7" x14ac:dyDescent="0.25">
      <c r="A1376" t="s">
        <v>1152</v>
      </c>
      <c r="B1376" t="s">
        <v>1153</v>
      </c>
      <c r="C1376" t="s">
        <v>982</v>
      </c>
      <c r="D1376" t="s">
        <v>983</v>
      </c>
      <c r="E1376" t="s">
        <v>1027</v>
      </c>
      <c r="F1376">
        <v>29</v>
      </c>
      <c r="G1376" t="s">
        <v>12</v>
      </c>
    </row>
    <row r="1377" spans="1:7" x14ac:dyDescent="0.25">
      <c r="A1377" t="s">
        <v>1152</v>
      </c>
      <c r="B1377" t="s">
        <v>1153</v>
      </c>
      <c r="C1377" t="s">
        <v>982</v>
      </c>
      <c r="D1377" t="s">
        <v>983</v>
      </c>
      <c r="E1377" t="s">
        <v>1029</v>
      </c>
      <c r="F1377">
        <v>25</v>
      </c>
      <c r="G1377" t="s">
        <v>12</v>
      </c>
    </row>
    <row r="1378" spans="1:7" x14ac:dyDescent="0.25">
      <c r="A1378" t="s">
        <v>1152</v>
      </c>
      <c r="B1378" t="s">
        <v>1153</v>
      </c>
      <c r="C1378" t="s">
        <v>982</v>
      </c>
      <c r="D1378" t="s">
        <v>983</v>
      </c>
      <c r="E1378" t="s">
        <v>1030</v>
      </c>
      <c r="F1378">
        <v>23.3</v>
      </c>
      <c r="G1378" t="s">
        <v>12</v>
      </c>
    </row>
    <row r="1379" spans="1:7" x14ac:dyDescent="0.25">
      <c r="A1379" t="s">
        <v>1152</v>
      </c>
      <c r="B1379" t="s">
        <v>1153</v>
      </c>
      <c r="C1379" t="s">
        <v>982</v>
      </c>
      <c r="D1379" t="s">
        <v>983</v>
      </c>
      <c r="E1379" t="s">
        <v>1032</v>
      </c>
      <c r="F1379">
        <v>36.700000000000003</v>
      </c>
      <c r="G1379" t="s">
        <v>12</v>
      </c>
    </row>
    <row r="1380" spans="1:7" x14ac:dyDescent="0.25">
      <c r="A1380" t="s">
        <v>1152</v>
      </c>
      <c r="B1380" t="s">
        <v>1153</v>
      </c>
      <c r="C1380" t="s">
        <v>982</v>
      </c>
      <c r="D1380" t="s">
        <v>983</v>
      </c>
      <c r="E1380" t="s">
        <v>1033</v>
      </c>
      <c r="F1380">
        <v>40.700000000000003</v>
      </c>
      <c r="G1380" t="s">
        <v>12</v>
      </c>
    </row>
    <row r="1381" spans="1:7" x14ac:dyDescent="0.25">
      <c r="A1381" t="s">
        <v>1152</v>
      </c>
      <c r="B1381" t="s">
        <v>1153</v>
      </c>
      <c r="C1381" t="s">
        <v>982</v>
      </c>
      <c r="D1381" t="s">
        <v>983</v>
      </c>
      <c r="E1381" t="s">
        <v>1035</v>
      </c>
      <c r="F1381">
        <v>44</v>
      </c>
      <c r="G1381" t="s">
        <v>12</v>
      </c>
    </row>
    <row r="1382" spans="1:7" x14ac:dyDescent="0.25">
      <c r="A1382" t="s">
        <v>1152</v>
      </c>
      <c r="B1382" t="s">
        <v>1153</v>
      </c>
      <c r="C1382" t="s">
        <v>982</v>
      </c>
      <c r="D1382" t="s">
        <v>983</v>
      </c>
      <c r="E1382" t="s">
        <v>1036</v>
      </c>
      <c r="F1382">
        <v>44</v>
      </c>
      <c r="G1382" t="s">
        <v>12</v>
      </c>
    </row>
    <row r="1383" spans="1:7" x14ac:dyDescent="0.25">
      <c r="A1383" t="s">
        <v>1152</v>
      </c>
      <c r="B1383" t="s">
        <v>1153</v>
      </c>
      <c r="C1383" t="s">
        <v>982</v>
      </c>
      <c r="D1383" t="s">
        <v>983</v>
      </c>
      <c r="E1383" t="s">
        <v>1037</v>
      </c>
      <c r="F1383">
        <v>44</v>
      </c>
      <c r="G1383" t="s">
        <v>12</v>
      </c>
    </row>
    <row r="1384" spans="1:7" x14ac:dyDescent="0.25">
      <c r="A1384" t="s">
        <v>1152</v>
      </c>
      <c r="B1384" t="s">
        <v>1153</v>
      </c>
      <c r="C1384" t="s">
        <v>982</v>
      </c>
      <c r="D1384" t="s">
        <v>983</v>
      </c>
      <c r="E1384" t="s">
        <v>1038</v>
      </c>
      <c r="F1384">
        <v>45</v>
      </c>
      <c r="G1384" t="s">
        <v>12</v>
      </c>
    </row>
    <row r="1385" spans="1:7" x14ac:dyDescent="0.25">
      <c r="A1385" t="s">
        <v>1152</v>
      </c>
      <c r="B1385" t="s">
        <v>1153</v>
      </c>
      <c r="C1385" t="s">
        <v>982</v>
      </c>
      <c r="D1385" t="s">
        <v>983</v>
      </c>
      <c r="E1385" t="s">
        <v>1156</v>
      </c>
      <c r="F1385">
        <v>45</v>
      </c>
      <c r="G1385" t="s">
        <v>12</v>
      </c>
    </row>
    <row r="1386" spans="1:7" x14ac:dyDescent="0.25">
      <c r="A1386" t="s">
        <v>1152</v>
      </c>
      <c r="B1386" t="s">
        <v>1153</v>
      </c>
      <c r="C1386" t="s">
        <v>982</v>
      </c>
      <c r="D1386" t="s">
        <v>983</v>
      </c>
      <c r="E1386" t="s">
        <v>1041</v>
      </c>
      <c r="F1386">
        <v>45</v>
      </c>
      <c r="G1386" t="s">
        <v>12</v>
      </c>
    </row>
    <row r="1387" spans="1:7" x14ac:dyDescent="0.25">
      <c r="A1387" t="s">
        <v>1152</v>
      </c>
      <c r="B1387" t="s">
        <v>1153</v>
      </c>
      <c r="C1387" t="s">
        <v>982</v>
      </c>
      <c r="D1387" t="s">
        <v>983</v>
      </c>
      <c r="E1387" t="s">
        <v>1042</v>
      </c>
      <c r="F1387">
        <v>45</v>
      </c>
      <c r="G1387" t="s">
        <v>12</v>
      </c>
    </row>
    <row r="1388" spans="1:7" x14ac:dyDescent="0.25">
      <c r="A1388" t="s">
        <v>1152</v>
      </c>
      <c r="B1388" t="s">
        <v>1153</v>
      </c>
      <c r="C1388" t="s">
        <v>982</v>
      </c>
      <c r="D1388" t="s">
        <v>983</v>
      </c>
      <c r="E1388" t="s">
        <v>1044</v>
      </c>
      <c r="F1388">
        <v>46</v>
      </c>
      <c r="G1388" t="s">
        <v>12</v>
      </c>
    </row>
    <row r="1389" spans="1:7" x14ac:dyDescent="0.25">
      <c r="A1389" t="s">
        <v>1152</v>
      </c>
      <c r="B1389" t="s">
        <v>1153</v>
      </c>
      <c r="C1389" t="s">
        <v>982</v>
      </c>
      <c r="D1389" t="s">
        <v>983</v>
      </c>
      <c r="E1389" t="s">
        <v>1046</v>
      </c>
      <c r="F1389">
        <v>46</v>
      </c>
      <c r="G1389" t="s">
        <v>12</v>
      </c>
    </row>
    <row r="1390" spans="1:7" x14ac:dyDescent="0.25">
      <c r="A1390" t="s">
        <v>1152</v>
      </c>
      <c r="B1390" t="s">
        <v>1153</v>
      </c>
      <c r="C1390" t="s">
        <v>982</v>
      </c>
      <c r="D1390" t="s">
        <v>983</v>
      </c>
      <c r="E1390" t="s">
        <v>1047</v>
      </c>
      <c r="F1390">
        <v>49</v>
      </c>
      <c r="G1390" t="s">
        <v>12</v>
      </c>
    </row>
    <row r="1391" spans="1:7" x14ac:dyDescent="0.25">
      <c r="A1391" t="s">
        <v>1152</v>
      </c>
      <c r="B1391" t="s">
        <v>1153</v>
      </c>
      <c r="C1391" t="s">
        <v>982</v>
      </c>
      <c r="D1391" t="s">
        <v>983</v>
      </c>
      <c r="E1391" t="s">
        <v>1048</v>
      </c>
      <c r="F1391">
        <v>52</v>
      </c>
      <c r="G1391" t="s">
        <v>12</v>
      </c>
    </row>
    <row r="1392" spans="1:7" x14ac:dyDescent="0.25">
      <c r="A1392" t="s">
        <v>1152</v>
      </c>
      <c r="B1392" t="s">
        <v>1153</v>
      </c>
      <c r="C1392" t="s">
        <v>982</v>
      </c>
      <c r="D1392" t="s">
        <v>983</v>
      </c>
      <c r="E1392" t="s">
        <v>1050</v>
      </c>
      <c r="F1392">
        <v>52</v>
      </c>
      <c r="G1392" t="s">
        <v>12</v>
      </c>
    </row>
    <row r="1393" spans="1:7" x14ac:dyDescent="0.25">
      <c r="A1393" t="s">
        <v>1152</v>
      </c>
      <c r="B1393" t="s">
        <v>1153</v>
      </c>
      <c r="C1393" t="s">
        <v>982</v>
      </c>
      <c r="D1393" t="s">
        <v>983</v>
      </c>
      <c r="E1393" t="s">
        <v>1052</v>
      </c>
      <c r="F1393">
        <v>34</v>
      </c>
      <c r="G1393" t="s">
        <v>12</v>
      </c>
    </row>
    <row r="1394" spans="1:7" x14ac:dyDescent="0.25">
      <c r="A1394" t="s">
        <v>1152</v>
      </c>
      <c r="B1394" t="s">
        <v>1153</v>
      </c>
      <c r="C1394" t="s">
        <v>982</v>
      </c>
      <c r="D1394" t="s">
        <v>983</v>
      </c>
      <c r="E1394" t="s">
        <v>1053</v>
      </c>
      <c r="F1394">
        <v>34</v>
      </c>
      <c r="G1394" t="s">
        <v>12</v>
      </c>
    </row>
    <row r="1395" spans="1:7" x14ac:dyDescent="0.25">
      <c r="A1395" t="s">
        <v>1152</v>
      </c>
      <c r="B1395" t="s">
        <v>1153</v>
      </c>
      <c r="C1395" t="s">
        <v>982</v>
      </c>
      <c r="D1395" t="s">
        <v>983</v>
      </c>
      <c r="E1395" t="s">
        <v>1055</v>
      </c>
      <c r="F1395">
        <v>36</v>
      </c>
      <c r="G1395" t="s">
        <v>12</v>
      </c>
    </row>
    <row r="1396" spans="1:7" x14ac:dyDescent="0.25">
      <c r="A1396" t="s">
        <v>1152</v>
      </c>
      <c r="B1396" t="s">
        <v>1153</v>
      </c>
      <c r="C1396" t="s">
        <v>982</v>
      </c>
      <c r="D1396" t="s">
        <v>983</v>
      </c>
      <c r="E1396" t="s">
        <v>1057</v>
      </c>
      <c r="F1396">
        <v>45</v>
      </c>
      <c r="G1396" t="s">
        <v>12</v>
      </c>
    </row>
    <row r="1397" spans="1:7" x14ac:dyDescent="0.25">
      <c r="A1397" t="s">
        <v>1152</v>
      </c>
      <c r="B1397" t="s">
        <v>1153</v>
      </c>
      <c r="C1397" t="s">
        <v>982</v>
      </c>
      <c r="D1397" t="s">
        <v>983</v>
      </c>
      <c r="E1397" t="s">
        <v>1059</v>
      </c>
      <c r="F1397">
        <v>43</v>
      </c>
      <c r="G1397" t="s">
        <v>12</v>
      </c>
    </row>
    <row r="1398" spans="1:7" x14ac:dyDescent="0.25">
      <c r="A1398" t="s">
        <v>1152</v>
      </c>
      <c r="B1398" t="s">
        <v>1153</v>
      </c>
      <c r="C1398" t="s">
        <v>982</v>
      </c>
      <c r="D1398" t="s">
        <v>983</v>
      </c>
      <c r="E1398" t="s">
        <v>1060</v>
      </c>
      <c r="F1398">
        <v>29</v>
      </c>
      <c r="G1398" t="s">
        <v>12</v>
      </c>
    </row>
    <row r="1399" spans="1:7" x14ac:dyDescent="0.25">
      <c r="A1399" t="s">
        <v>1152</v>
      </c>
      <c r="B1399" t="s">
        <v>1153</v>
      </c>
      <c r="C1399" t="s">
        <v>982</v>
      </c>
      <c r="D1399" t="s">
        <v>983</v>
      </c>
      <c r="E1399" t="s">
        <v>1062</v>
      </c>
      <c r="F1399">
        <v>41</v>
      </c>
      <c r="G1399" t="s">
        <v>12</v>
      </c>
    </row>
    <row r="1400" spans="1:7" x14ac:dyDescent="0.25">
      <c r="A1400" t="s">
        <v>1152</v>
      </c>
      <c r="B1400" t="s">
        <v>1153</v>
      </c>
      <c r="C1400" t="s">
        <v>982</v>
      </c>
      <c r="D1400" t="s">
        <v>983</v>
      </c>
      <c r="E1400" t="s">
        <v>1063</v>
      </c>
      <c r="F1400">
        <v>41</v>
      </c>
      <c r="G1400" t="s">
        <v>12</v>
      </c>
    </row>
    <row r="1401" spans="1:7" x14ac:dyDescent="0.25">
      <c r="A1401" t="s">
        <v>1152</v>
      </c>
      <c r="B1401" t="s">
        <v>1153</v>
      </c>
      <c r="C1401" t="s">
        <v>982</v>
      </c>
      <c r="D1401" t="s">
        <v>983</v>
      </c>
      <c r="E1401" t="s">
        <v>1064</v>
      </c>
      <c r="F1401">
        <v>40</v>
      </c>
      <c r="G1401" t="s">
        <v>12</v>
      </c>
    </row>
    <row r="1402" spans="1:7" x14ac:dyDescent="0.25">
      <c r="A1402" t="s">
        <v>1152</v>
      </c>
      <c r="B1402" t="s">
        <v>1153</v>
      </c>
      <c r="C1402" t="s">
        <v>982</v>
      </c>
      <c r="D1402" t="s">
        <v>983</v>
      </c>
      <c r="E1402" t="s">
        <v>1065</v>
      </c>
      <c r="F1402">
        <v>40</v>
      </c>
      <c r="G1402" t="s">
        <v>12</v>
      </c>
    </row>
    <row r="1403" spans="1:7" x14ac:dyDescent="0.25">
      <c r="A1403" t="s">
        <v>1152</v>
      </c>
      <c r="B1403" t="s">
        <v>1153</v>
      </c>
      <c r="C1403" t="s">
        <v>982</v>
      </c>
      <c r="D1403" t="s">
        <v>983</v>
      </c>
      <c r="E1403" t="s">
        <v>1067</v>
      </c>
      <c r="F1403">
        <v>38</v>
      </c>
      <c r="G1403" t="s">
        <v>12</v>
      </c>
    </row>
    <row r="1404" spans="1:7" x14ac:dyDescent="0.25">
      <c r="A1404" t="s">
        <v>1152</v>
      </c>
      <c r="B1404" t="s">
        <v>1153</v>
      </c>
      <c r="C1404" t="s">
        <v>982</v>
      </c>
      <c r="D1404" t="s">
        <v>983</v>
      </c>
      <c r="E1404" t="s">
        <v>1068</v>
      </c>
      <c r="F1404">
        <v>34</v>
      </c>
      <c r="G1404" t="s">
        <v>12</v>
      </c>
    </row>
    <row r="1405" spans="1:7" x14ac:dyDescent="0.25">
      <c r="A1405" t="s">
        <v>1152</v>
      </c>
      <c r="B1405" t="s">
        <v>1153</v>
      </c>
      <c r="C1405" t="s">
        <v>982</v>
      </c>
      <c r="D1405" t="s">
        <v>983</v>
      </c>
      <c r="E1405" t="s">
        <v>1069</v>
      </c>
      <c r="F1405">
        <v>34</v>
      </c>
      <c r="G1405" t="s">
        <v>12</v>
      </c>
    </row>
    <row r="1406" spans="1:7" x14ac:dyDescent="0.25">
      <c r="A1406" t="s">
        <v>1152</v>
      </c>
      <c r="B1406" t="s">
        <v>1153</v>
      </c>
      <c r="C1406" t="s">
        <v>982</v>
      </c>
      <c r="D1406" t="s">
        <v>983</v>
      </c>
      <c r="E1406" t="s">
        <v>1071</v>
      </c>
      <c r="F1406">
        <v>39</v>
      </c>
      <c r="G1406" t="s">
        <v>12</v>
      </c>
    </row>
    <row r="1407" spans="1:7" x14ac:dyDescent="0.25">
      <c r="A1407" t="s">
        <v>1152</v>
      </c>
      <c r="B1407" t="s">
        <v>1153</v>
      </c>
      <c r="C1407" t="s">
        <v>982</v>
      </c>
      <c r="D1407" t="s">
        <v>983</v>
      </c>
      <c r="E1407" t="s">
        <v>1157</v>
      </c>
      <c r="F1407">
        <v>39</v>
      </c>
      <c r="G1407" t="s">
        <v>12</v>
      </c>
    </row>
    <row r="1408" spans="1:7" x14ac:dyDescent="0.25">
      <c r="A1408" t="s">
        <v>1152</v>
      </c>
      <c r="B1408" t="s">
        <v>1153</v>
      </c>
      <c r="C1408" t="s">
        <v>982</v>
      </c>
      <c r="D1408" t="s">
        <v>983</v>
      </c>
      <c r="E1408" t="s">
        <v>1074</v>
      </c>
      <c r="F1408">
        <v>41</v>
      </c>
      <c r="G1408" t="s">
        <v>12</v>
      </c>
    </row>
    <row r="1409" spans="1:7" x14ac:dyDescent="0.25">
      <c r="A1409" t="s">
        <v>1152</v>
      </c>
      <c r="B1409" t="s">
        <v>1153</v>
      </c>
      <c r="C1409" t="s">
        <v>982</v>
      </c>
      <c r="D1409" t="s">
        <v>983</v>
      </c>
      <c r="E1409" t="s">
        <v>1076</v>
      </c>
      <c r="F1409">
        <v>28</v>
      </c>
      <c r="G1409" t="s">
        <v>12</v>
      </c>
    </row>
    <row r="1410" spans="1:7" x14ac:dyDescent="0.25">
      <c r="A1410" t="s">
        <v>1152</v>
      </c>
      <c r="B1410" t="s">
        <v>1153</v>
      </c>
      <c r="C1410" t="s">
        <v>982</v>
      </c>
      <c r="D1410" t="s">
        <v>983</v>
      </c>
      <c r="E1410" t="s">
        <v>1078</v>
      </c>
      <c r="F1410">
        <v>42</v>
      </c>
      <c r="G1410" t="s">
        <v>12</v>
      </c>
    </row>
    <row r="1411" spans="1:7" x14ac:dyDescent="0.25">
      <c r="A1411" t="s">
        <v>1152</v>
      </c>
      <c r="B1411" t="s">
        <v>1153</v>
      </c>
      <c r="C1411" t="s">
        <v>982</v>
      </c>
      <c r="D1411" t="s">
        <v>983</v>
      </c>
      <c r="E1411" t="s">
        <v>1158</v>
      </c>
      <c r="F1411">
        <v>33</v>
      </c>
      <c r="G1411" t="s">
        <v>12</v>
      </c>
    </row>
    <row r="1412" spans="1:7" x14ac:dyDescent="0.25">
      <c r="A1412" t="s">
        <v>1152</v>
      </c>
      <c r="B1412" t="s">
        <v>1153</v>
      </c>
      <c r="C1412" t="s">
        <v>982</v>
      </c>
      <c r="D1412" t="s">
        <v>983</v>
      </c>
      <c r="E1412" t="s">
        <v>1159</v>
      </c>
      <c r="F1412">
        <v>33</v>
      </c>
      <c r="G1412" t="s">
        <v>12</v>
      </c>
    </row>
    <row r="1413" spans="1:7" x14ac:dyDescent="0.25">
      <c r="A1413" t="s">
        <v>1152</v>
      </c>
      <c r="B1413" t="s">
        <v>1153</v>
      </c>
      <c r="C1413" t="s">
        <v>982</v>
      </c>
      <c r="D1413" t="s">
        <v>983</v>
      </c>
      <c r="E1413" t="s">
        <v>1080</v>
      </c>
      <c r="F1413">
        <v>41</v>
      </c>
      <c r="G1413" t="s">
        <v>12</v>
      </c>
    </row>
    <row r="1414" spans="1:7" x14ac:dyDescent="0.25">
      <c r="A1414" t="s">
        <v>1152</v>
      </c>
      <c r="B1414" t="s">
        <v>1153</v>
      </c>
      <c r="C1414" t="s">
        <v>982</v>
      </c>
      <c r="D1414" t="s">
        <v>983</v>
      </c>
      <c r="E1414" t="s">
        <v>1160</v>
      </c>
      <c r="F1414">
        <v>41</v>
      </c>
      <c r="G1414" t="s">
        <v>12</v>
      </c>
    </row>
    <row r="1415" spans="1:7" x14ac:dyDescent="0.25">
      <c r="A1415" t="s">
        <v>1152</v>
      </c>
      <c r="B1415" t="s">
        <v>1153</v>
      </c>
      <c r="C1415" t="s">
        <v>982</v>
      </c>
      <c r="D1415" t="s">
        <v>983</v>
      </c>
      <c r="E1415" t="s">
        <v>1082</v>
      </c>
      <c r="F1415">
        <v>28</v>
      </c>
      <c r="G1415" t="s">
        <v>12</v>
      </c>
    </row>
    <row r="1416" spans="1:7" x14ac:dyDescent="0.25">
      <c r="A1416" t="s">
        <v>1152</v>
      </c>
      <c r="B1416" t="s">
        <v>1153</v>
      </c>
      <c r="C1416" t="s">
        <v>982</v>
      </c>
      <c r="D1416" t="s">
        <v>983</v>
      </c>
      <c r="E1416" t="s">
        <v>1161</v>
      </c>
      <c r="F1416">
        <v>28</v>
      </c>
      <c r="G1416" t="s">
        <v>12</v>
      </c>
    </row>
    <row r="1417" spans="1:7" x14ac:dyDescent="0.25">
      <c r="A1417" t="s">
        <v>1152</v>
      </c>
      <c r="B1417" t="s">
        <v>1153</v>
      </c>
      <c r="C1417" t="s">
        <v>982</v>
      </c>
      <c r="D1417" t="s">
        <v>983</v>
      </c>
      <c r="E1417" t="s">
        <v>1162</v>
      </c>
      <c r="F1417">
        <v>27</v>
      </c>
      <c r="G1417" t="s">
        <v>12</v>
      </c>
    </row>
    <row r="1418" spans="1:7" x14ac:dyDescent="0.25">
      <c r="A1418" t="s">
        <v>1152</v>
      </c>
      <c r="B1418" t="s">
        <v>1153</v>
      </c>
      <c r="C1418" t="s">
        <v>982</v>
      </c>
      <c r="D1418" t="s">
        <v>983</v>
      </c>
      <c r="E1418" t="s">
        <v>1083</v>
      </c>
      <c r="F1418">
        <v>27</v>
      </c>
      <c r="G1418" t="s">
        <v>12</v>
      </c>
    </row>
    <row r="1419" spans="1:7" x14ac:dyDescent="0.25">
      <c r="A1419" t="s">
        <v>1152</v>
      </c>
      <c r="B1419" t="s">
        <v>1153</v>
      </c>
      <c r="C1419" t="s">
        <v>982</v>
      </c>
      <c r="D1419" t="s">
        <v>983</v>
      </c>
      <c r="E1419" t="s">
        <v>1163</v>
      </c>
      <c r="F1419">
        <v>27</v>
      </c>
      <c r="G1419" t="s">
        <v>12</v>
      </c>
    </row>
    <row r="1420" spans="1:7" x14ac:dyDescent="0.25">
      <c r="A1420" t="s">
        <v>1152</v>
      </c>
      <c r="B1420" t="s">
        <v>1153</v>
      </c>
      <c r="C1420" t="s">
        <v>982</v>
      </c>
      <c r="D1420" t="s">
        <v>983</v>
      </c>
      <c r="E1420" t="s">
        <v>1164</v>
      </c>
      <c r="F1420">
        <v>44</v>
      </c>
      <c r="G1420" t="s">
        <v>12</v>
      </c>
    </row>
    <row r="1421" spans="1:7" x14ac:dyDescent="0.25">
      <c r="A1421" t="s">
        <v>1152</v>
      </c>
      <c r="B1421" t="s">
        <v>1153</v>
      </c>
      <c r="C1421" t="s">
        <v>982</v>
      </c>
      <c r="D1421" t="s">
        <v>983</v>
      </c>
      <c r="E1421" t="s">
        <v>1087</v>
      </c>
      <c r="F1421">
        <v>41</v>
      </c>
      <c r="G1421" t="s">
        <v>12</v>
      </c>
    </row>
    <row r="1422" spans="1:7" x14ac:dyDescent="0.25">
      <c r="A1422" t="s">
        <v>1152</v>
      </c>
      <c r="B1422" t="s">
        <v>1153</v>
      </c>
      <c r="C1422" t="s">
        <v>982</v>
      </c>
      <c r="D1422" t="s">
        <v>983</v>
      </c>
      <c r="E1422" t="s">
        <v>1089</v>
      </c>
      <c r="F1422">
        <v>27</v>
      </c>
      <c r="G1422" t="s">
        <v>12</v>
      </c>
    </row>
    <row r="1423" spans="1:7" x14ac:dyDescent="0.25">
      <c r="A1423" t="s">
        <v>1152</v>
      </c>
      <c r="B1423" t="s">
        <v>1153</v>
      </c>
      <c r="C1423" t="s">
        <v>982</v>
      </c>
      <c r="D1423" t="s">
        <v>983</v>
      </c>
      <c r="E1423" t="s">
        <v>1091</v>
      </c>
      <c r="F1423">
        <v>41</v>
      </c>
      <c r="G1423" t="s">
        <v>12</v>
      </c>
    </row>
    <row r="1424" spans="1:7" x14ac:dyDescent="0.25">
      <c r="A1424" t="s">
        <v>1152</v>
      </c>
      <c r="B1424" t="s">
        <v>1153</v>
      </c>
      <c r="C1424" t="s">
        <v>982</v>
      </c>
      <c r="D1424" t="s">
        <v>983</v>
      </c>
      <c r="E1424" t="s">
        <v>1093</v>
      </c>
      <c r="F1424">
        <v>23</v>
      </c>
      <c r="G1424" t="s">
        <v>12</v>
      </c>
    </row>
    <row r="1425" spans="1:7" x14ac:dyDescent="0.25">
      <c r="A1425" t="s">
        <v>1152</v>
      </c>
      <c r="B1425" t="s">
        <v>1153</v>
      </c>
      <c r="C1425" t="s">
        <v>982</v>
      </c>
      <c r="D1425" t="s">
        <v>983</v>
      </c>
      <c r="E1425" t="s">
        <v>1095</v>
      </c>
      <c r="F1425">
        <v>38</v>
      </c>
      <c r="G1425" t="s">
        <v>12</v>
      </c>
    </row>
    <row r="1426" spans="1:7" x14ac:dyDescent="0.25">
      <c r="A1426" t="s">
        <v>1152</v>
      </c>
      <c r="B1426" t="s">
        <v>1153</v>
      </c>
      <c r="C1426" t="s">
        <v>982</v>
      </c>
      <c r="D1426" t="s">
        <v>983</v>
      </c>
      <c r="E1426" t="s">
        <v>1097</v>
      </c>
      <c r="F1426">
        <v>24</v>
      </c>
      <c r="G1426" t="s">
        <v>12</v>
      </c>
    </row>
    <row r="1427" spans="1:7" x14ac:dyDescent="0.25">
      <c r="A1427" t="s">
        <v>1152</v>
      </c>
      <c r="B1427" t="s">
        <v>1153</v>
      </c>
      <c r="C1427" t="s">
        <v>982</v>
      </c>
      <c r="D1427" t="s">
        <v>983</v>
      </c>
      <c r="E1427" t="s">
        <v>1101</v>
      </c>
      <c r="F1427">
        <v>36</v>
      </c>
      <c r="G1427" t="s">
        <v>12</v>
      </c>
    </row>
    <row r="1428" spans="1:7" x14ac:dyDescent="0.25">
      <c r="A1428" t="s">
        <v>1152</v>
      </c>
      <c r="B1428" t="s">
        <v>1153</v>
      </c>
      <c r="C1428" t="s">
        <v>982</v>
      </c>
      <c r="D1428" t="s">
        <v>983</v>
      </c>
      <c r="E1428" t="s">
        <v>1165</v>
      </c>
      <c r="F1428">
        <v>33</v>
      </c>
      <c r="G1428" t="s">
        <v>12</v>
      </c>
    </row>
    <row r="1429" spans="1:7" x14ac:dyDescent="0.25">
      <c r="A1429" t="s">
        <v>1152</v>
      </c>
      <c r="B1429" t="s">
        <v>1153</v>
      </c>
      <c r="C1429" t="s">
        <v>982</v>
      </c>
      <c r="D1429" t="s">
        <v>983</v>
      </c>
      <c r="E1429" t="s">
        <v>1166</v>
      </c>
      <c r="F1429">
        <v>42</v>
      </c>
      <c r="G1429" t="s">
        <v>12</v>
      </c>
    </row>
    <row r="1430" spans="1:7" x14ac:dyDescent="0.25">
      <c r="A1430" t="s">
        <v>1152</v>
      </c>
      <c r="B1430" t="s">
        <v>1153</v>
      </c>
      <c r="C1430" t="s">
        <v>982</v>
      </c>
      <c r="D1430" t="s">
        <v>983</v>
      </c>
      <c r="E1430" t="s">
        <v>1167</v>
      </c>
      <c r="F1430">
        <v>39</v>
      </c>
      <c r="G1430" t="s">
        <v>12</v>
      </c>
    </row>
    <row r="1431" spans="1:7" x14ac:dyDescent="0.25">
      <c r="A1431" t="s">
        <v>1152</v>
      </c>
      <c r="B1431" t="s">
        <v>1153</v>
      </c>
      <c r="C1431" t="s">
        <v>982</v>
      </c>
      <c r="D1431" t="s">
        <v>983</v>
      </c>
      <c r="E1431" t="s">
        <v>1168</v>
      </c>
      <c r="F1431">
        <v>36</v>
      </c>
      <c r="G1431" t="s">
        <v>12</v>
      </c>
    </row>
    <row r="1432" spans="1:7" x14ac:dyDescent="0.25">
      <c r="A1432" t="s">
        <v>1152</v>
      </c>
      <c r="B1432" t="s">
        <v>1153</v>
      </c>
      <c r="C1432" t="s">
        <v>982</v>
      </c>
      <c r="D1432" t="s">
        <v>983</v>
      </c>
      <c r="E1432" t="s">
        <v>1169</v>
      </c>
      <c r="F1432">
        <v>37.9</v>
      </c>
      <c r="G1432" t="s">
        <v>12</v>
      </c>
    </row>
    <row r="1433" spans="1:7" x14ac:dyDescent="0.25">
      <c r="A1433" t="s">
        <v>1152</v>
      </c>
      <c r="B1433" t="s">
        <v>1153</v>
      </c>
      <c r="C1433" t="s">
        <v>982</v>
      </c>
      <c r="D1433" t="s">
        <v>983</v>
      </c>
      <c r="E1433" t="s">
        <v>1170</v>
      </c>
      <c r="F1433">
        <v>29</v>
      </c>
      <c r="G1433" t="s">
        <v>12</v>
      </c>
    </row>
    <row r="1434" spans="1:7" x14ac:dyDescent="0.25">
      <c r="A1434" t="s">
        <v>1152</v>
      </c>
      <c r="B1434" t="s">
        <v>1153</v>
      </c>
      <c r="C1434" t="s">
        <v>982</v>
      </c>
      <c r="D1434" t="s">
        <v>983</v>
      </c>
      <c r="E1434" t="s">
        <v>1171</v>
      </c>
      <c r="F1434">
        <v>44.7</v>
      </c>
      <c r="G1434" t="s">
        <v>12</v>
      </c>
    </row>
    <row r="1435" spans="1:7" x14ac:dyDescent="0.25">
      <c r="A1435" t="s">
        <v>1152</v>
      </c>
      <c r="B1435" t="s">
        <v>1153</v>
      </c>
      <c r="C1435" t="s">
        <v>982</v>
      </c>
      <c r="D1435" t="s">
        <v>983</v>
      </c>
      <c r="E1435" t="s">
        <v>1172</v>
      </c>
      <c r="F1435">
        <v>46.3</v>
      </c>
      <c r="G1435" t="s">
        <v>12</v>
      </c>
    </row>
    <row r="1436" spans="1:7" x14ac:dyDescent="0.25">
      <c r="A1436" t="s">
        <v>1152</v>
      </c>
      <c r="B1436" t="s">
        <v>1153</v>
      </c>
      <c r="C1436" t="s">
        <v>982</v>
      </c>
      <c r="D1436" t="s">
        <v>983</v>
      </c>
      <c r="E1436" t="s">
        <v>1173</v>
      </c>
      <c r="F1436">
        <v>41.1</v>
      </c>
      <c r="G1436" t="s">
        <v>12</v>
      </c>
    </row>
    <row r="1437" spans="1:7" x14ac:dyDescent="0.25">
      <c r="A1437" t="s">
        <v>1152</v>
      </c>
      <c r="B1437" t="s">
        <v>1153</v>
      </c>
      <c r="C1437" t="s">
        <v>982</v>
      </c>
      <c r="D1437" t="s">
        <v>983</v>
      </c>
      <c r="E1437" t="s">
        <v>1174</v>
      </c>
      <c r="F1437">
        <v>41.2</v>
      </c>
      <c r="G1437" t="s">
        <v>12</v>
      </c>
    </row>
    <row r="1438" spans="1:7" x14ac:dyDescent="0.25">
      <c r="A1438" t="s">
        <v>1152</v>
      </c>
      <c r="B1438" t="s">
        <v>1153</v>
      </c>
      <c r="C1438" t="s">
        <v>982</v>
      </c>
      <c r="D1438" t="s">
        <v>983</v>
      </c>
      <c r="E1438" t="s">
        <v>1175</v>
      </c>
      <c r="F1438">
        <v>42.5</v>
      </c>
      <c r="G1438" t="s">
        <v>12</v>
      </c>
    </row>
    <row r="1439" spans="1:7" x14ac:dyDescent="0.25">
      <c r="A1439" t="s">
        <v>1152</v>
      </c>
      <c r="B1439" t="s">
        <v>1153</v>
      </c>
      <c r="C1439" t="s">
        <v>982</v>
      </c>
      <c r="D1439" t="s">
        <v>983</v>
      </c>
      <c r="E1439" t="s">
        <v>1176</v>
      </c>
      <c r="F1439">
        <v>51.3</v>
      </c>
      <c r="G1439" t="s">
        <v>12</v>
      </c>
    </row>
    <row r="1440" spans="1:7" x14ac:dyDescent="0.25">
      <c r="A1440" t="s">
        <v>1152</v>
      </c>
      <c r="B1440" t="s">
        <v>1153</v>
      </c>
      <c r="C1440" t="s">
        <v>982</v>
      </c>
      <c r="D1440" t="s">
        <v>983</v>
      </c>
      <c r="E1440" t="s">
        <v>1177</v>
      </c>
      <c r="F1440">
        <v>45.5</v>
      </c>
      <c r="G1440" t="s">
        <v>12</v>
      </c>
    </row>
    <row r="1441" spans="1:7" x14ac:dyDescent="0.25">
      <c r="A1441" t="s">
        <v>1152</v>
      </c>
      <c r="B1441" t="s">
        <v>1153</v>
      </c>
      <c r="C1441" t="s">
        <v>982</v>
      </c>
      <c r="D1441" t="s">
        <v>983</v>
      </c>
      <c r="E1441" t="s">
        <v>1178</v>
      </c>
      <c r="F1441">
        <v>36.200000000000003</v>
      </c>
      <c r="G1441" t="s">
        <v>12</v>
      </c>
    </row>
    <row r="1442" spans="1:7" x14ac:dyDescent="0.25">
      <c r="A1442" t="s">
        <v>1179</v>
      </c>
      <c r="B1442" t="s">
        <v>1180</v>
      </c>
      <c r="C1442" t="s">
        <v>982</v>
      </c>
      <c r="D1442" t="s">
        <v>983</v>
      </c>
      <c r="E1442" t="s">
        <v>1006</v>
      </c>
      <c r="F1442">
        <v>42</v>
      </c>
      <c r="G1442" t="s">
        <v>12</v>
      </c>
    </row>
    <row r="1443" spans="1:7" x14ac:dyDescent="0.25">
      <c r="A1443" t="s">
        <v>1179</v>
      </c>
      <c r="B1443" t="s">
        <v>1180</v>
      </c>
      <c r="C1443" t="s">
        <v>982</v>
      </c>
      <c r="D1443" t="s">
        <v>983</v>
      </c>
      <c r="E1443" t="s">
        <v>1011</v>
      </c>
      <c r="F1443">
        <v>54</v>
      </c>
      <c r="G1443" t="s">
        <v>12</v>
      </c>
    </row>
    <row r="1444" spans="1:7" x14ac:dyDescent="0.25">
      <c r="A1444" t="s">
        <v>1179</v>
      </c>
      <c r="B1444" t="s">
        <v>1180</v>
      </c>
      <c r="C1444" t="s">
        <v>982</v>
      </c>
      <c r="D1444" t="s">
        <v>983</v>
      </c>
      <c r="E1444" t="s">
        <v>1015</v>
      </c>
      <c r="F1444">
        <v>48.6</v>
      </c>
      <c r="G1444" t="s">
        <v>12</v>
      </c>
    </row>
    <row r="1445" spans="1:7" x14ac:dyDescent="0.25">
      <c r="A1445" t="s">
        <v>1179</v>
      </c>
      <c r="B1445" t="s">
        <v>1180</v>
      </c>
      <c r="C1445" t="s">
        <v>982</v>
      </c>
      <c r="D1445" t="s">
        <v>983</v>
      </c>
      <c r="E1445" t="s">
        <v>1016</v>
      </c>
      <c r="F1445">
        <v>49</v>
      </c>
      <c r="G1445" t="s">
        <v>12</v>
      </c>
    </row>
    <row r="1446" spans="1:7" x14ac:dyDescent="0.25">
      <c r="A1446" t="s">
        <v>1179</v>
      </c>
      <c r="B1446" t="s">
        <v>1180</v>
      </c>
      <c r="C1446" t="s">
        <v>982</v>
      </c>
      <c r="D1446" t="s">
        <v>983</v>
      </c>
      <c r="E1446" t="s">
        <v>1181</v>
      </c>
      <c r="F1446">
        <v>49</v>
      </c>
      <c r="G1446" t="s">
        <v>12</v>
      </c>
    </row>
    <row r="1447" spans="1:7" x14ac:dyDescent="0.25">
      <c r="A1447" t="s">
        <v>1179</v>
      </c>
      <c r="B1447" t="s">
        <v>1180</v>
      </c>
      <c r="C1447" t="s">
        <v>982</v>
      </c>
      <c r="D1447" t="s">
        <v>983</v>
      </c>
      <c r="E1447" t="s">
        <v>1019</v>
      </c>
      <c r="F1447">
        <v>50</v>
      </c>
      <c r="G1447" t="s">
        <v>12</v>
      </c>
    </row>
    <row r="1448" spans="1:7" x14ac:dyDescent="0.25">
      <c r="A1448" t="s">
        <v>1179</v>
      </c>
      <c r="B1448" t="s">
        <v>1180</v>
      </c>
      <c r="C1448" t="s">
        <v>982</v>
      </c>
      <c r="D1448" t="s">
        <v>983</v>
      </c>
      <c r="E1448" t="s">
        <v>1020</v>
      </c>
      <c r="F1448">
        <v>47</v>
      </c>
      <c r="G1448" t="s">
        <v>12</v>
      </c>
    </row>
    <row r="1449" spans="1:7" x14ac:dyDescent="0.25">
      <c r="A1449" t="s">
        <v>1179</v>
      </c>
      <c r="B1449" t="s">
        <v>1180</v>
      </c>
      <c r="C1449" t="s">
        <v>982</v>
      </c>
      <c r="D1449" t="s">
        <v>983</v>
      </c>
      <c r="E1449" t="s">
        <v>1155</v>
      </c>
      <c r="F1449">
        <v>47</v>
      </c>
      <c r="G1449" t="s">
        <v>12</v>
      </c>
    </row>
    <row r="1450" spans="1:7" x14ac:dyDescent="0.25">
      <c r="A1450" t="s">
        <v>1179</v>
      </c>
      <c r="B1450" t="s">
        <v>1180</v>
      </c>
      <c r="C1450" t="s">
        <v>982</v>
      </c>
      <c r="D1450" t="s">
        <v>983</v>
      </c>
      <c r="E1450" t="s">
        <v>1022</v>
      </c>
      <c r="F1450">
        <v>45.3</v>
      </c>
      <c r="G1450" t="s">
        <v>12</v>
      </c>
    </row>
    <row r="1451" spans="1:7" x14ac:dyDescent="0.25">
      <c r="A1451" t="s">
        <v>1179</v>
      </c>
      <c r="B1451" t="s">
        <v>1180</v>
      </c>
      <c r="C1451" t="s">
        <v>982</v>
      </c>
      <c r="D1451" t="s">
        <v>983</v>
      </c>
      <c r="E1451" t="s">
        <v>1023</v>
      </c>
      <c r="F1451">
        <v>46.1</v>
      </c>
      <c r="G1451" t="s">
        <v>12</v>
      </c>
    </row>
    <row r="1452" spans="1:7" x14ac:dyDescent="0.25">
      <c r="A1452" t="s">
        <v>1179</v>
      </c>
      <c r="B1452" t="s">
        <v>1180</v>
      </c>
      <c r="C1452" t="s">
        <v>982</v>
      </c>
      <c r="D1452" t="s">
        <v>983</v>
      </c>
      <c r="E1452" t="s">
        <v>1026</v>
      </c>
      <c r="F1452">
        <v>45</v>
      </c>
      <c r="G1452" t="s">
        <v>12</v>
      </c>
    </row>
    <row r="1453" spans="1:7" x14ac:dyDescent="0.25">
      <c r="A1453" t="s">
        <v>1179</v>
      </c>
      <c r="B1453" t="s">
        <v>1180</v>
      </c>
      <c r="C1453" t="s">
        <v>982</v>
      </c>
      <c r="D1453" t="s">
        <v>983</v>
      </c>
      <c r="E1453" t="s">
        <v>1027</v>
      </c>
      <c r="F1453">
        <v>45</v>
      </c>
      <c r="G1453" t="s">
        <v>12</v>
      </c>
    </row>
    <row r="1454" spans="1:7" x14ac:dyDescent="0.25">
      <c r="A1454" t="s">
        <v>1179</v>
      </c>
      <c r="B1454" t="s">
        <v>1180</v>
      </c>
      <c r="C1454" t="s">
        <v>982</v>
      </c>
      <c r="D1454" t="s">
        <v>983</v>
      </c>
      <c r="E1454" t="s">
        <v>1029</v>
      </c>
      <c r="F1454">
        <v>44</v>
      </c>
      <c r="G1454" t="s">
        <v>12</v>
      </c>
    </row>
    <row r="1455" spans="1:7" x14ac:dyDescent="0.25">
      <c r="A1455" t="s">
        <v>1179</v>
      </c>
      <c r="B1455" t="s">
        <v>1180</v>
      </c>
      <c r="C1455" t="s">
        <v>982</v>
      </c>
      <c r="D1455" t="s">
        <v>983</v>
      </c>
      <c r="E1455" t="s">
        <v>1030</v>
      </c>
      <c r="F1455">
        <v>43.5</v>
      </c>
      <c r="G1455" t="s">
        <v>12</v>
      </c>
    </row>
    <row r="1456" spans="1:7" x14ac:dyDescent="0.25">
      <c r="A1456" t="s">
        <v>1179</v>
      </c>
      <c r="B1456" t="s">
        <v>1180</v>
      </c>
      <c r="C1456" t="s">
        <v>982</v>
      </c>
      <c r="D1456" t="s">
        <v>983</v>
      </c>
      <c r="E1456" t="s">
        <v>1032</v>
      </c>
      <c r="F1456">
        <v>43</v>
      </c>
      <c r="G1456" t="s">
        <v>12</v>
      </c>
    </row>
    <row r="1457" spans="1:7" x14ac:dyDescent="0.25">
      <c r="A1457" t="s">
        <v>1179</v>
      </c>
      <c r="B1457" t="s">
        <v>1180</v>
      </c>
      <c r="C1457" t="s">
        <v>982</v>
      </c>
      <c r="D1457" t="s">
        <v>983</v>
      </c>
      <c r="E1457" t="s">
        <v>1033</v>
      </c>
      <c r="F1457">
        <v>42.7</v>
      </c>
      <c r="G1457" t="s">
        <v>12</v>
      </c>
    </row>
    <row r="1458" spans="1:7" x14ac:dyDescent="0.25">
      <c r="A1458" t="s">
        <v>1179</v>
      </c>
      <c r="B1458" t="s">
        <v>1180</v>
      </c>
      <c r="C1458" t="s">
        <v>982</v>
      </c>
      <c r="D1458" t="s">
        <v>983</v>
      </c>
      <c r="E1458" t="s">
        <v>1035</v>
      </c>
      <c r="F1458">
        <v>44</v>
      </c>
      <c r="G1458" t="s">
        <v>12</v>
      </c>
    </row>
    <row r="1459" spans="1:7" x14ac:dyDescent="0.25">
      <c r="A1459" t="s">
        <v>1179</v>
      </c>
      <c r="B1459" t="s">
        <v>1180</v>
      </c>
      <c r="C1459" t="s">
        <v>982</v>
      </c>
      <c r="D1459" t="s">
        <v>983</v>
      </c>
      <c r="E1459" t="s">
        <v>1036</v>
      </c>
      <c r="F1459">
        <v>31</v>
      </c>
      <c r="G1459" t="s">
        <v>12</v>
      </c>
    </row>
    <row r="1460" spans="1:7" x14ac:dyDescent="0.25">
      <c r="A1460" t="s">
        <v>1179</v>
      </c>
      <c r="B1460" t="s">
        <v>1180</v>
      </c>
      <c r="C1460" t="s">
        <v>982</v>
      </c>
      <c r="D1460" t="s">
        <v>983</v>
      </c>
      <c r="E1460" t="s">
        <v>1037</v>
      </c>
      <c r="F1460">
        <v>31</v>
      </c>
      <c r="G1460" t="s">
        <v>12</v>
      </c>
    </row>
    <row r="1461" spans="1:7" x14ac:dyDescent="0.25">
      <c r="A1461" t="s">
        <v>1179</v>
      </c>
      <c r="B1461" t="s">
        <v>1180</v>
      </c>
      <c r="C1461" t="s">
        <v>982</v>
      </c>
      <c r="D1461" t="s">
        <v>983</v>
      </c>
      <c r="E1461" t="s">
        <v>1038</v>
      </c>
      <c r="F1461">
        <v>47</v>
      </c>
      <c r="G1461" t="s">
        <v>12</v>
      </c>
    </row>
    <row r="1462" spans="1:7" x14ac:dyDescent="0.25">
      <c r="A1462" t="s">
        <v>1179</v>
      </c>
      <c r="B1462" t="s">
        <v>1180</v>
      </c>
      <c r="C1462" t="s">
        <v>982</v>
      </c>
      <c r="D1462" t="s">
        <v>983</v>
      </c>
      <c r="E1462" t="s">
        <v>1156</v>
      </c>
      <c r="F1462">
        <v>47</v>
      </c>
      <c r="G1462" t="s">
        <v>12</v>
      </c>
    </row>
    <row r="1463" spans="1:7" x14ac:dyDescent="0.25">
      <c r="A1463" t="s">
        <v>1179</v>
      </c>
      <c r="B1463" t="s">
        <v>1180</v>
      </c>
      <c r="C1463" t="s">
        <v>982</v>
      </c>
      <c r="D1463" t="s">
        <v>983</v>
      </c>
      <c r="E1463" t="s">
        <v>1041</v>
      </c>
      <c r="F1463">
        <v>47</v>
      </c>
      <c r="G1463" t="s">
        <v>12</v>
      </c>
    </row>
    <row r="1464" spans="1:7" x14ac:dyDescent="0.25">
      <c r="A1464" t="s">
        <v>1179</v>
      </c>
      <c r="B1464" t="s">
        <v>1180</v>
      </c>
      <c r="C1464" t="s">
        <v>982</v>
      </c>
      <c r="D1464" t="s">
        <v>983</v>
      </c>
      <c r="E1464" t="s">
        <v>1042</v>
      </c>
      <c r="F1464">
        <v>47</v>
      </c>
      <c r="G1464" t="s">
        <v>12</v>
      </c>
    </row>
    <row r="1465" spans="1:7" x14ac:dyDescent="0.25">
      <c r="A1465" t="s">
        <v>1179</v>
      </c>
      <c r="B1465" t="s">
        <v>1180</v>
      </c>
      <c r="C1465" t="s">
        <v>982</v>
      </c>
      <c r="D1465" t="s">
        <v>983</v>
      </c>
      <c r="E1465" t="s">
        <v>1043</v>
      </c>
      <c r="F1465">
        <v>47</v>
      </c>
      <c r="G1465" t="s">
        <v>12</v>
      </c>
    </row>
    <row r="1466" spans="1:7" x14ac:dyDescent="0.25">
      <c r="A1466" t="s">
        <v>1179</v>
      </c>
      <c r="B1466" t="s">
        <v>1180</v>
      </c>
      <c r="C1466" t="s">
        <v>982</v>
      </c>
      <c r="D1466" t="s">
        <v>983</v>
      </c>
      <c r="E1466" t="s">
        <v>1044</v>
      </c>
      <c r="F1466">
        <v>50</v>
      </c>
      <c r="G1466" t="s">
        <v>12</v>
      </c>
    </row>
    <row r="1467" spans="1:7" x14ac:dyDescent="0.25">
      <c r="A1467" t="s">
        <v>1179</v>
      </c>
      <c r="B1467" t="s">
        <v>1180</v>
      </c>
      <c r="C1467" t="s">
        <v>982</v>
      </c>
      <c r="D1467" t="s">
        <v>983</v>
      </c>
      <c r="E1467" t="s">
        <v>1046</v>
      </c>
      <c r="F1467">
        <v>50</v>
      </c>
      <c r="G1467" t="s">
        <v>12</v>
      </c>
    </row>
    <row r="1468" spans="1:7" x14ac:dyDescent="0.25">
      <c r="A1468" t="s">
        <v>1179</v>
      </c>
      <c r="B1468" t="s">
        <v>1180</v>
      </c>
      <c r="C1468" t="s">
        <v>982</v>
      </c>
      <c r="D1468" t="s">
        <v>983</v>
      </c>
      <c r="E1468" t="s">
        <v>1047</v>
      </c>
      <c r="F1468">
        <v>53</v>
      </c>
      <c r="G1468" t="s">
        <v>12</v>
      </c>
    </row>
    <row r="1469" spans="1:7" x14ac:dyDescent="0.25">
      <c r="A1469" t="s">
        <v>1179</v>
      </c>
      <c r="B1469" t="s">
        <v>1180</v>
      </c>
      <c r="C1469" t="s">
        <v>982</v>
      </c>
      <c r="D1469" t="s">
        <v>983</v>
      </c>
      <c r="E1469" t="s">
        <v>1048</v>
      </c>
      <c r="F1469">
        <v>52</v>
      </c>
      <c r="G1469" t="s">
        <v>12</v>
      </c>
    </row>
    <row r="1470" spans="1:7" x14ac:dyDescent="0.25">
      <c r="A1470" t="s">
        <v>1179</v>
      </c>
      <c r="B1470" t="s">
        <v>1180</v>
      </c>
      <c r="C1470" t="s">
        <v>982</v>
      </c>
      <c r="D1470" t="s">
        <v>983</v>
      </c>
      <c r="E1470" t="s">
        <v>1050</v>
      </c>
      <c r="F1470">
        <v>52</v>
      </c>
      <c r="G1470" t="s">
        <v>12</v>
      </c>
    </row>
    <row r="1471" spans="1:7" x14ac:dyDescent="0.25">
      <c r="A1471" t="s">
        <v>1179</v>
      </c>
      <c r="B1471" t="s">
        <v>1180</v>
      </c>
      <c r="C1471" t="s">
        <v>982</v>
      </c>
      <c r="D1471" t="s">
        <v>983</v>
      </c>
      <c r="E1471" t="s">
        <v>1052</v>
      </c>
      <c r="F1471">
        <v>49</v>
      </c>
      <c r="G1471" t="s">
        <v>12</v>
      </c>
    </row>
    <row r="1472" spans="1:7" x14ac:dyDescent="0.25">
      <c r="A1472" t="s">
        <v>1179</v>
      </c>
      <c r="B1472" t="s">
        <v>1180</v>
      </c>
      <c r="C1472" t="s">
        <v>982</v>
      </c>
      <c r="D1472" t="s">
        <v>983</v>
      </c>
      <c r="E1472" t="s">
        <v>1053</v>
      </c>
      <c r="F1472">
        <v>49</v>
      </c>
      <c r="G1472" t="s">
        <v>12</v>
      </c>
    </row>
    <row r="1473" spans="1:7" x14ac:dyDescent="0.25">
      <c r="A1473" t="s">
        <v>1179</v>
      </c>
      <c r="B1473" t="s">
        <v>1180</v>
      </c>
      <c r="C1473" t="s">
        <v>982</v>
      </c>
      <c r="D1473" t="s">
        <v>983</v>
      </c>
      <c r="E1473" t="s">
        <v>1055</v>
      </c>
      <c r="F1473">
        <v>47</v>
      </c>
      <c r="G1473" t="s">
        <v>12</v>
      </c>
    </row>
    <row r="1474" spans="1:7" x14ac:dyDescent="0.25">
      <c r="A1474" t="s">
        <v>1179</v>
      </c>
      <c r="B1474" t="s">
        <v>1180</v>
      </c>
      <c r="C1474" t="s">
        <v>982</v>
      </c>
      <c r="D1474" t="s">
        <v>983</v>
      </c>
      <c r="E1474" t="s">
        <v>1057</v>
      </c>
      <c r="F1474">
        <v>46</v>
      </c>
      <c r="G1474" t="s">
        <v>12</v>
      </c>
    </row>
    <row r="1475" spans="1:7" x14ac:dyDescent="0.25">
      <c r="A1475" t="s">
        <v>1179</v>
      </c>
      <c r="B1475" t="s">
        <v>1180</v>
      </c>
      <c r="C1475" t="s">
        <v>982</v>
      </c>
      <c r="D1475" t="s">
        <v>983</v>
      </c>
      <c r="E1475" t="s">
        <v>1059</v>
      </c>
      <c r="F1475">
        <v>44</v>
      </c>
      <c r="G1475" t="s">
        <v>12</v>
      </c>
    </row>
    <row r="1476" spans="1:7" x14ac:dyDescent="0.25">
      <c r="A1476" t="s">
        <v>1179</v>
      </c>
      <c r="B1476" t="s">
        <v>1180</v>
      </c>
      <c r="C1476" t="s">
        <v>982</v>
      </c>
      <c r="D1476" t="s">
        <v>983</v>
      </c>
      <c r="E1476" t="s">
        <v>1060</v>
      </c>
      <c r="F1476">
        <v>41</v>
      </c>
      <c r="G1476" t="s">
        <v>12</v>
      </c>
    </row>
    <row r="1477" spans="1:7" x14ac:dyDescent="0.25">
      <c r="A1477" t="s">
        <v>1179</v>
      </c>
      <c r="B1477" t="s">
        <v>1180</v>
      </c>
      <c r="C1477" t="s">
        <v>982</v>
      </c>
      <c r="D1477" t="s">
        <v>983</v>
      </c>
      <c r="E1477" t="s">
        <v>1062</v>
      </c>
      <c r="F1477">
        <v>41</v>
      </c>
      <c r="G1477" t="s">
        <v>12</v>
      </c>
    </row>
    <row r="1478" spans="1:7" x14ac:dyDescent="0.25">
      <c r="A1478" t="s">
        <v>1179</v>
      </c>
      <c r="B1478" t="s">
        <v>1180</v>
      </c>
      <c r="C1478" t="s">
        <v>982</v>
      </c>
      <c r="D1478" t="s">
        <v>983</v>
      </c>
      <c r="E1478" t="s">
        <v>1063</v>
      </c>
      <c r="F1478">
        <v>41</v>
      </c>
      <c r="G1478" t="s">
        <v>12</v>
      </c>
    </row>
    <row r="1479" spans="1:7" x14ac:dyDescent="0.25">
      <c r="A1479" t="s">
        <v>1179</v>
      </c>
      <c r="B1479" t="s">
        <v>1180</v>
      </c>
      <c r="C1479" t="s">
        <v>982</v>
      </c>
      <c r="D1479" t="s">
        <v>983</v>
      </c>
      <c r="E1479" t="s">
        <v>1064</v>
      </c>
      <c r="F1479">
        <v>41</v>
      </c>
      <c r="G1479" t="s">
        <v>12</v>
      </c>
    </row>
    <row r="1480" spans="1:7" x14ac:dyDescent="0.25">
      <c r="A1480" t="s">
        <v>1179</v>
      </c>
      <c r="B1480" t="s">
        <v>1180</v>
      </c>
      <c r="C1480" t="s">
        <v>982</v>
      </c>
      <c r="D1480" t="s">
        <v>983</v>
      </c>
      <c r="E1480" t="s">
        <v>1065</v>
      </c>
      <c r="F1480">
        <v>41</v>
      </c>
      <c r="G1480" t="s">
        <v>12</v>
      </c>
    </row>
    <row r="1481" spans="1:7" x14ac:dyDescent="0.25">
      <c r="A1481" t="s">
        <v>1179</v>
      </c>
      <c r="B1481" t="s">
        <v>1180</v>
      </c>
      <c r="C1481" t="s">
        <v>982</v>
      </c>
      <c r="D1481" t="s">
        <v>983</v>
      </c>
      <c r="E1481" t="s">
        <v>1067</v>
      </c>
      <c r="F1481">
        <v>39</v>
      </c>
      <c r="G1481" t="s">
        <v>12</v>
      </c>
    </row>
    <row r="1482" spans="1:7" x14ac:dyDescent="0.25">
      <c r="A1482" t="s">
        <v>1179</v>
      </c>
      <c r="B1482" t="s">
        <v>1180</v>
      </c>
      <c r="C1482" t="s">
        <v>982</v>
      </c>
      <c r="D1482" t="s">
        <v>983</v>
      </c>
      <c r="E1482" t="s">
        <v>1068</v>
      </c>
      <c r="F1482">
        <v>38</v>
      </c>
      <c r="G1482" t="s">
        <v>12</v>
      </c>
    </row>
    <row r="1483" spans="1:7" x14ac:dyDescent="0.25">
      <c r="A1483" t="s">
        <v>1179</v>
      </c>
      <c r="B1483" t="s">
        <v>1180</v>
      </c>
      <c r="C1483" t="s">
        <v>982</v>
      </c>
      <c r="D1483" t="s">
        <v>983</v>
      </c>
      <c r="E1483" t="s">
        <v>1069</v>
      </c>
      <c r="F1483">
        <v>38</v>
      </c>
      <c r="G1483" t="s">
        <v>12</v>
      </c>
    </row>
    <row r="1484" spans="1:7" x14ac:dyDescent="0.25">
      <c r="A1484" t="s">
        <v>1179</v>
      </c>
      <c r="B1484" t="s">
        <v>1180</v>
      </c>
      <c r="C1484" t="s">
        <v>982</v>
      </c>
      <c r="D1484" t="s">
        <v>983</v>
      </c>
      <c r="E1484" t="s">
        <v>1071</v>
      </c>
      <c r="F1484">
        <v>40</v>
      </c>
      <c r="G1484" t="s">
        <v>12</v>
      </c>
    </row>
    <row r="1485" spans="1:7" x14ac:dyDescent="0.25">
      <c r="A1485" t="s">
        <v>1179</v>
      </c>
      <c r="B1485" t="s">
        <v>1180</v>
      </c>
      <c r="C1485" t="s">
        <v>982</v>
      </c>
      <c r="D1485" t="s">
        <v>983</v>
      </c>
      <c r="E1485" t="s">
        <v>1182</v>
      </c>
      <c r="F1485">
        <v>40</v>
      </c>
      <c r="G1485" t="s">
        <v>12</v>
      </c>
    </row>
    <row r="1486" spans="1:7" x14ac:dyDescent="0.25">
      <c r="A1486" t="s">
        <v>1179</v>
      </c>
      <c r="B1486" t="s">
        <v>1180</v>
      </c>
      <c r="C1486" t="s">
        <v>982</v>
      </c>
      <c r="D1486" t="s">
        <v>983</v>
      </c>
      <c r="E1486" t="s">
        <v>1074</v>
      </c>
      <c r="F1486">
        <v>41</v>
      </c>
      <c r="G1486" t="s">
        <v>12</v>
      </c>
    </row>
    <row r="1487" spans="1:7" x14ac:dyDescent="0.25">
      <c r="A1487" t="s">
        <v>1179</v>
      </c>
      <c r="B1487" t="s">
        <v>1180</v>
      </c>
      <c r="C1487" t="s">
        <v>982</v>
      </c>
      <c r="D1487" t="s">
        <v>983</v>
      </c>
      <c r="E1487" t="s">
        <v>1076</v>
      </c>
      <c r="F1487">
        <v>43</v>
      </c>
      <c r="G1487" t="s">
        <v>12</v>
      </c>
    </row>
    <row r="1488" spans="1:7" x14ac:dyDescent="0.25">
      <c r="A1488" t="s">
        <v>1179</v>
      </c>
      <c r="B1488" t="s">
        <v>1180</v>
      </c>
      <c r="C1488" t="s">
        <v>982</v>
      </c>
      <c r="D1488" t="s">
        <v>983</v>
      </c>
      <c r="E1488" t="s">
        <v>1078</v>
      </c>
      <c r="F1488">
        <v>46</v>
      </c>
      <c r="G1488" t="s">
        <v>12</v>
      </c>
    </row>
    <row r="1489" spans="1:7" x14ac:dyDescent="0.25">
      <c r="A1489" t="s">
        <v>1179</v>
      </c>
      <c r="B1489" t="s">
        <v>1180</v>
      </c>
      <c r="C1489" t="s">
        <v>982</v>
      </c>
      <c r="D1489" t="s">
        <v>983</v>
      </c>
      <c r="E1489" t="s">
        <v>1080</v>
      </c>
      <c r="F1489">
        <v>44</v>
      </c>
      <c r="G1489" t="s">
        <v>12</v>
      </c>
    </row>
    <row r="1490" spans="1:7" x14ac:dyDescent="0.25">
      <c r="A1490" t="s">
        <v>1179</v>
      </c>
      <c r="B1490" t="s">
        <v>1180</v>
      </c>
      <c r="C1490" t="s">
        <v>982</v>
      </c>
      <c r="D1490" t="s">
        <v>983</v>
      </c>
      <c r="E1490" t="s">
        <v>1082</v>
      </c>
      <c r="F1490">
        <v>46</v>
      </c>
      <c r="G1490" t="s">
        <v>12</v>
      </c>
    </row>
    <row r="1491" spans="1:7" x14ac:dyDescent="0.25">
      <c r="A1491" t="s">
        <v>1179</v>
      </c>
      <c r="B1491" t="s">
        <v>1180</v>
      </c>
      <c r="C1491" t="s">
        <v>982</v>
      </c>
      <c r="D1491" t="s">
        <v>983</v>
      </c>
      <c r="E1491" t="s">
        <v>1083</v>
      </c>
      <c r="F1491">
        <v>46</v>
      </c>
      <c r="G1491" t="s">
        <v>12</v>
      </c>
    </row>
    <row r="1492" spans="1:7" x14ac:dyDescent="0.25">
      <c r="A1492" t="s">
        <v>1179</v>
      </c>
      <c r="B1492" t="s">
        <v>1180</v>
      </c>
      <c r="C1492" t="s">
        <v>982</v>
      </c>
      <c r="D1492" t="s">
        <v>983</v>
      </c>
      <c r="E1492" t="s">
        <v>1163</v>
      </c>
      <c r="F1492">
        <v>47</v>
      </c>
      <c r="G1492" t="s">
        <v>12</v>
      </c>
    </row>
    <row r="1493" spans="1:7" x14ac:dyDescent="0.25">
      <c r="A1493" t="s">
        <v>1179</v>
      </c>
      <c r="B1493" t="s">
        <v>1180</v>
      </c>
      <c r="C1493" t="s">
        <v>982</v>
      </c>
      <c r="D1493" t="s">
        <v>983</v>
      </c>
      <c r="E1493" t="s">
        <v>1164</v>
      </c>
      <c r="F1493">
        <v>46</v>
      </c>
      <c r="G1493" t="s">
        <v>12</v>
      </c>
    </row>
    <row r="1494" spans="1:7" x14ac:dyDescent="0.25">
      <c r="A1494" t="s">
        <v>1179</v>
      </c>
      <c r="B1494" t="s">
        <v>1180</v>
      </c>
      <c r="C1494" t="s">
        <v>982</v>
      </c>
      <c r="D1494" t="s">
        <v>983</v>
      </c>
      <c r="E1494" t="s">
        <v>1087</v>
      </c>
      <c r="F1494">
        <v>43</v>
      </c>
      <c r="G1494" t="s">
        <v>12</v>
      </c>
    </row>
    <row r="1495" spans="1:7" x14ac:dyDescent="0.25">
      <c r="A1495" t="s">
        <v>1179</v>
      </c>
      <c r="B1495" t="s">
        <v>1180</v>
      </c>
      <c r="C1495" t="s">
        <v>982</v>
      </c>
      <c r="D1495" t="s">
        <v>983</v>
      </c>
      <c r="E1495" t="s">
        <v>1089</v>
      </c>
      <c r="F1495">
        <v>0.15</v>
      </c>
      <c r="G1495" t="s">
        <v>12</v>
      </c>
    </row>
    <row r="1496" spans="1:7" x14ac:dyDescent="0.25">
      <c r="A1496" t="s">
        <v>1179</v>
      </c>
      <c r="B1496" t="s">
        <v>1180</v>
      </c>
      <c r="C1496" t="s">
        <v>982</v>
      </c>
      <c r="D1496" t="s">
        <v>983</v>
      </c>
      <c r="E1496" t="s">
        <v>1091</v>
      </c>
      <c r="F1496">
        <v>37</v>
      </c>
      <c r="G1496" t="s">
        <v>12</v>
      </c>
    </row>
    <row r="1497" spans="1:7" x14ac:dyDescent="0.25">
      <c r="A1497" t="s">
        <v>1179</v>
      </c>
      <c r="B1497" t="s">
        <v>1180</v>
      </c>
      <c r="C1497" t="s">
        <v>982</v>
      </c>
      <c r="D1497" t="s">
        <v>983</v>
      </c>
      <c r="E1497" t="s">
        <v>1093</v>
      </c>
      <c r="F1497">
        <v>37</v>
      </c>
      <c r="G1497" t="s">
        <v>12</v>
      </c>
    </row>
    <row r="1498" spans="1:7" x14ac:dyDescent="0.25">
      <c r="A1498" t="s">
        <v>1179</v>
      </c>
      <c r="B1498" t="s">
        <v>1180</v>
      </c>
      <c r="C1498" t="s">
        <v>982</v>
      </c>
      <c r="D1498" t="s">
        <v>983</v>
      </c>
      <c r="E1498" t="s">
        <v>1095</v>
      </c>
      <c r="F1498">
        <v>38</v>
      </c>
      <c r="G1498" t="s">
        <v>12</v>
      </c>
    </row>
    <row r="1499" spans="1:7" x14ac:dyDescent="0.25">
      <c r="A1499" t="s">
        <v>1179</v>
      </c>
      <c r="B1499" t="s">
        <v>1180</v>
      </c>
      <c r="C1499" t="s">
        <v>982</v>
      </c>
      <c r="D1499" t="s">
        <v>983</v>
      </c>
      <c r="E1499" t="s">
        <v>1097</v>
      </c>
      <c r="F1499">
        <v>38</v>
      </c>
      <c r="G1499" t="s">
        <v>12</v>
      </c>
    </row>
    <row r="1500" spans="1:7" x14ac:dyDescent="0.25">
      <c r="A1500" t="s">
        <v>1179</v>
      </c>
      <c r="B1500" t="s">
        <v>1180</v>
      </c>
      <c r="C1500" t="s">
        <v>982</v>
      </c>
      <c r="D1500" t="s">
        <v>983</v>
      </c>
      <c r="E1500" t="s">
        <v>1101</v>
      </c>
      <c r="F1500">
        <v>38</v>
      </c>
      <c r="G1500" t="s">
        <v>12</v>
      </c>
    </row>
    <row r="1501" spans="1:7" x14ac:dyDescent="0.25">
      <c r="A1501" t="s">
        <v>1179</v>
      </c>
      <c r="B1501" t="s">
        <v>1180</v>
      </c>
      <c r="C1501" t="s">
        <v>982</v>
      </c>
      <c r="D1501" t="s">
        <v>983</v>
      </c>
      <c r="E1501" t="s">
        <v>1183</v>
      </c>
      <c r="F1501">
        <v>32</v>
      </c>
      <c r="G1501" t="s">
        <v>12</v>
      </c>
    </row>
    <row r="1502" spans="1:7" x14ac:dyDescent="0.25">
      <c r="A1502" t="s">
        <v>1179</v>
      </c>
      <c r="B1502" t="s">
        <v>1180</v>
      </c>
      <c r="C1502" t="s">
        <v>982</v>
      </c>
      <c r="D1502" t="s">
        <v>983</v>
      </c>
      <c r="E1502" t="s">
        <v>1184</v>
      </c>
      <c r="F1502">
        <v>49</v>
      </c>
      <c r="G1502" t="s">
        <v>12</v>
      </c>
    </row>
    <row r="1503" spans="1:7" x14ac:dyDescent="0.25">
      <c r="A1503" t="s">
        <v>1179</v>
      </c>
      <c r="B1503" t="s">
        <v>1180</v>
      </c>
      <c r="C1503" t="s">
        <v>982</v>
      </c>
      <c r="D1503" t="s">
        <v>983</v>
      </c>
      <c r="E1503" t="s">
        <v>1185</v>
      </c>
      <c r="F1503">
        <v>37</v>
      </c>
      <c r="G1503" t="s">
        <v>12</v>
      </c>
    </row>
    <row r="1504" spans="1:7" x14ac:dyDescent="0.25">
      <c r="A1504" t="s">
        <v>1179</v>
      </c>
      <c r="B1504" t="s">
        <v>1180</v>
      </c>
      <c r="C1504" t="s">
        <v>982</v>
      </c>
      <c r="D1504" t="s">
        <v>983</v>
      </c>
      <c r="E1504" t="s">
        <v>1168</v>
      </c>
      <c r="F1504">
        <v>33</v>
      </c>
      <c r="G1504" t="s">
        <v>12</v>
      </c>
    </row>
    <row r="1505" spans="1:7" x14ac:dyDescent="0.25">
      <c r="A1505" t="s">
        <v>1179</v>
      </c>
      <c r="B1505" t="s">
        <v>1180</v>
      </c>
      <c r="C1505" t="s">
        <v>982</v>
      </c>
      <c r="D1505" t="s">
        <v>983</v>
      </c>
      <c r="E1505" t="s">
        <v>1186</v>
      </c>
      <c r="F1505">
        <v>38.799999999999997</v>
      </c>
      <c r="G1505" t="s">
        <v>12</v>
      </c>
    </row>
    <row r="1506" spans="1:7" x14ac:dyDescent="0.25">
      <c r="A1506" t="s">
        <v>1179</v>
      </c>
      <c r="B1506" t="s">
        <v>1180</v>
      </c>
      <c r="C1506" t="s">
        <v>982</v>
      </c>
      <c r="D1506" t="s">
        <v>983</v>
      </c>
      <c r="E1506" t="s">
        <v>1187</v>
      </c>
      <c r="F1506">
        <v>29.7</v>
      </c>
      <c r="G1506" t="s">
        <v>12</v>
      </c>
    </row>
    <row r="1507" spans="1:7" x14ac:dyDescent="0.25">
      <c r="A1507" t="s">
        <v>1179</v>
      </c>
      <c r="B1507" t="s">
        <v>1180</v>
      </c>
      <c r="C1507" t="s">
        <v>982</v>
      </c>
      <c r="D1507" t="s">
        <v>983</v>
      </c>
      <c r="E1507" t="s">
        <v>1188</v>
      </c>
      <c r="F1507">
        <v>44.3</v>
      </c>
      <c r="G1507" t="s">
        <v>12</v>
      </c>
    </row>
    <row r="1508" spans="1:7" x14ac:dyDescent="0.25">
      <c r="A1508" t="s">
        <v>1179</v>
      </c>
      <c r="B1508" t="s">
        <v>1180</v>
      </c>
      <c r="C1508" t="s">
        <v>982</v>
      </c>
      <c r="D1508" t="s">
        <v>983</v>
      </c>
      <c r="E1508" t="s">
        <v>1189</v>
      </c>
      <c r="F1508">
        <v>46.6</v>
      </c>
      <c r="G1508" t="s">
        <v>12</v>
      </c>
    </row>
    <row r="1509" spans="1:7" x14ac:dyDescent="0.25">
      <c r="A1509" t="s">
        <v>1179</v>
      </c>
      <c r="B1509" t="s">
        <v>1180</v>
      </c>
      <c r="C1509" t="s">
        <v>982</v>
      </c>
      <c r="D1509" t="s">
        <v>983</v>
      </c>
      <c r="E1509" t="s">
        <v>1190</v>
      </c>
      <c r="F1509">
        <v>37.1</v>
      </c>
      <c r="G1509" t="s">
        <v>12</v>
      </c>
    </row>
    <row r="1510" spans="1:7" x14ac:dyDescent="0.25">
      <c r="A1510" t="s">
        <v>1179</v>
      </c>
      <c r="B1510" t="s">
        <v>1180</v>
      </c>
      <c r="C1510" t="s">
        <v>982</v>
      </c>
      <c r="D1510" t="s">
        <v>983</v>
      </c>
      <c r="E1510" t="s">
        <v>1191</v>
      </c>
      <c r="F1510">
        <v>36.299999999999997</v>
      </c>
      <c r="G1510" t="s">
        <v>12</v>
      </c>
    </row>
    <row r="1511" spans="1:7" x14ac:dyDescent="0.25">
      <c r="A1511" t="s">
        <v>1179</v>
      </c>
      <c r="B1511" t="s">
        <v>1180</v>
      </c>
      <c r="C1511" t="s">
        <v>982</v>
      </c>
      <c r="D1511" t="s">
        <v>983</v>
      </c>
      <c r="E1511" t="s">
        <v>1192</v>
      </c>
      <c r="F1511">
        <v>46.3</v>
      </c>
      <c r="G1511" t="s">
        <v>12</v>
      </c>
    </row>
    <row r="1512" spans="1:7" x14ac:dyDescent="0.25">
      <c r="A1512" t="s">
        <v>1179</v>
      </c>
      <c r="B1512" t="s">
        <v>1180</v>
      </c>
      <c r="C1512" t="s">
        <v>982</v>
      </c>
      <c r="D1512" t="s">
        <v>983</v>
      </c>
      <c r="E1512" t="s">
        <v>1193</v>
      </c>
      <c r="F1512">
        <v>49.6</v>
      </c>
      <c r="G1512" t="s">
        <v>12</v>
      </c>
    </row>
    <row r="1513" spans="1:7" x14ac:dyDescent="0.25">
      <c r="A1513" t="s">
        <v>1179</v>
      </c>
      <c r="B1513" t="s">
        <v>1180</v>
      </c>
      <c r="C1513" t="s">
        <v>982</v>
      </c>
      <c r="D1513" t="s">
        <v>983</v>
      </c>
      <c r="E1513" t="s">
        <v>1194</v>
      </c>
      <c r="F1513">
        <v>40</v>
      </c>
      <c r="G1513" t="s">
        <v>12</v>
      </c>
    </row>
    <row r="1514" spans="1:7" x14ac:dyDescent="0.25">
      <c r="A1514" t="s">
        <v>1179</v>
      </c>
      <c r="B1514" t="s">
        <v>1180</v>
      </c>
      <c r="C1514" t="s">
        <v>982</v>
      </c>
      <c r="D1514" t="s">
        <v>983</v>
      </c>
      <c r="E1514" t="s">
        <v>1195</v>
      </c>
      <c r="F1514">
        <v>43.2</v>
      </c>
      <c r="G1514" t="s">
        <v>12</v>
      </c>
    </row>
    <row r="1515" spans="1:7" x14ac:dyDescent="0.25">
      <c r="A1515" t="s">
        <v>1196</v>
      </c>
      <c r="B1515" t="s">
        <v>1197</v>
      </c>
      <c r="C1515" t="s">
        <v>1198</v>
      </c>
      <c r="D1515" t="s">
        <v>1199</v>
      </c>
      <c r="E1515" t="s">
        <v>1200</v>
      </c>
      <c r="F1515">
        <v>28.7</v>
      </c>
      <c r="G1515" t="s">
        <v>12</v>
      </c>
    </row>
    <row r="1516" spans="1:7" x14ac:dyDescent="0.25">
      <c r="A1516" t="s">
        <v>1196</v>
      </c>
      <c r="B1516" t="s">
        <v>1197</v>
      </c>
      <c r="C1516" t="s">
        <v>1198</v>
      </c>
      <c r="D1516" t="s">
        <v>1199</v>
      </c>
      <c r="E1516" t="s">
        <v>1201</v>
      </c>
      <c r="F1516">
        <v>32.9</v>
      </c>
      <c r="G1516" t="s">
        <v>12</v>
      </c>
    </row>
    <row r="1517" spans="1:7" x14ac:dyDescent="0.25">
      <c r="A1517" t="s">
        <v>1196</v>
      </c>
      <c r="B1517" t="s">
        <v>1197</v>
      </c>
      <c r="C1517" t="s">
        <v>1198</v>
      </c>
      <c r="D1517" t="s">
        <v>1199</v>
      </c>
      <c r="E1517" t="s">
        <v>1202</v>
      </c>
      <c r="F1517">
        <v>37.4</v>
      </c>
      <c r="G1517" t="s">
        <v>12</v>
      </c>
    </row>
    <row r="1518" spans="1:7" x14ac:dyDescent="0.25">
      <c r="A1518" t="s">
        <v>1196</v>
      </c>
      <c r="B1518" t="s">
        <v>1197</v>
      </c>
      <c r="C1518" t="s">
        <v>1198</v>
      </c>
      <c r="D1518" t="s">
        <v>1199</v>
      </c>
      <c r="E1518" t="s">
        <v>1203</v>
      </c>
      <c r="F1518">
        <v>37.9</v>
      </c>
      <c r="G1518" t="s">
        <v>12</v>
      </c>
    </row>
    <row r="1519" spans="1:7" x14ac:dyDescent="0.25">
      <c r="A1519" t="s">
        <v>1196</v>
      </c>
      <c r="B1519" t="s">
        <v>1197</v>
      </c>
      <c r="C1519" t="s">
        <v>1198</v>
      </c>
      <c r="D1519" t="s">
        <v>1199</v>
      </c>
      <c r="E1519" t="s">
        <v>1204</v>
      </c>
      <c r="F1519">
        <v>36.9</v>
      </c>
      <c r="G1519" t="s">
        <v>12</v>
      </c>
    </row>
    <row r="1520" spans="1:7" x14ac:dyDescent="0.25">
      <c r="A1520" t="s">
        <v>1196</v>
      </c>
      <c r="B1520" t="s">
        <v>1197</v>
      </c>
      <c r="C1520" t="s">
        <v>1198</v>
      </c>
      <c r="D1520" t="s">
        <v>1199</v>
      </c>
      <c r="E1520" t="s">
        <v>1205</v>
      </c>
      <c r="F1520">
        <v>34</v>
      </c>
      <c r="G1520" t="s">
        <v>12</v>
      </c>
    </row>
    <row r="1521" spans="1:7" x14ac:dyDescent="0.25">
      <c r="A1521" t="s">
        <v>1196</v>
      </c>
      <c r="B1521" t="s">
        <v>1197</v>
      </c>
      <c r="C1521" t="s">
        <v>1198</v>
      </c>
      <c r="D1521" t="s">
        <v>1199</v>
      </c>
      <c r="E1521" t="s">
        <v>1206</v>
      </c>
      <c r="F1521">
        <v>36</v>
      </c>
      <c r="G1521" t="s">
        <v>12</v>
      </c>
    </row>
    <row r="1522" spans="1:7" x14ac:dyDescent="0.25">
      <c r="A1522" t="s">
        <v>1196</v>
      </c>
      <c r="B1522" t="s">
        <v>1197</v>
      </c>
      <c r="C1522" t="s">
        <v>1198</v>
      </c>
      <c r="D1522" t="s">
        <v>1199</v>
      </c>
      <c r="E1522" t="s">
        <v>1207</v>
      </c>
      <c r="F1522">
        <v>38</v>
      </c>
      <c r="G1522" t="s">
        <v>12</v>
      </c>
    </row>
    <row r="1523" spans="1:7" x14ac:dyDescent="0.25">
      <c r="A1523" t="s">
        <v>1196</v>
      </c>
      <c r="B1523" t="s">
        <v>1197</v>
      </c>
      <c r="C1523" t="s">
        <v>1198</v>
      </c>
      <c r="D1523" t="s">
        <v>1199</v>
      </c>
      <c r="E1523" t="s">
        <v>1208</v>
      </c>
      <c r="F1523">
        <v>41</v>
      </c>
      <c r="G1523" t="s">
        <v>12</v>
      </c>
    </row>
    <row r="1524" spans="1:7" x14ac:dyDescent="0.25">
      <c r="A1524" t="s">
        <v>1196</v>
      </c>
      <c r="B1524" t="s">
        <v>1197</v>
      </c>
      <c r="C1524" t="s">
        <v>1198</v>
      </c>
      <c r="D1524" t="s">
        <v>1199</v>
      </c>
      <c r="E1524" t="s">
        <v>1209</v>
      </c>
      <c r="F1524">
        <v>41</v>
      </c>
      <c r="G1524" t="s">
        <v>12</v>
      </c>
    </row>
    <row r="1525" spans="1:7" x14ac:dyDescent="0.25">
      <c r="A1525" t="s">
        <v>1196</v>
      </c>
      <c r="B1525" t="s">
        <v>1197</v>
      </c>
      <c r="C1525" t="s">
        <v>1198</v>
      </c>
      <c r="D1525" t="s">
        <v>1199</v>
      </c>
      <c r="E1525" t="s">
        <v>110</v>
      </c>
      <c r="F1525">
        <v>39</v>
      </c>
      <c r="G1525" t="s">
        <v>12</v>
      </c>
    </row>
    <row r="1526" spans="1:7" x14ac:dyDescent="0.25">
      <c r="A1526" t="s">
        <v>1196</v>
      </c>
      <c r="B1526" t="s">
        <v>1197</v>
      </c>
      <c r="C1526" t="s">
        <v>1198</v>
      </c>
      <c r="D1526" t="s">
        <v>1199</v>
      </c>
      <c r="E1526" t="s">
        <v>1210</v>
      </c>
      <c r="F1526">
        <v>45</v>
      </c>
      <c r="G1526" t="s">
        <v>12</v>
      </c>
    </row>
    <row r="1527" spans="1:7" x14ac:dyDescent="0.25">
      <c r="A1527" t="s">
        <v>1196</v>
      </c>
      <c r="B1527" t="s">
        <v>1197</v>
      </c>
      <c r="C1527" t="s">
        <v>1198</v>
      </c>
      <c r="D1527" t="s">
        <v>1199</v>
      </c>
      <c r="E1527" t="s">
        <v>1211</v>
      </c>
      <c r="F1527">
        <v>41.9</v>
      </c>
      <c r="G1527" t="s">
        <v>12</v>
      </c>
    </row>
    <row r="1528" spans="1:7" x14ac:dyDescent="0.25">
      <c r="A1528" t="s">
        <v>1196</v>
      </c>
      <c r="B1528" t="s">
        <v>1197</v>
      </c>
      <c r="C1528" t="s">
        <v>1198</v>
      </c>
      <c r="D1528" t="s">
        <v>1199</v>
      </c>
      <c r="E1528" t="s">
        <v>419</v>
      </c>
      <c r="F1528">
        <v>43</v>
      </c>
      <c r="G1528" t="s">
        <v>12</v>
      </c>
    </row>
    <row r="1529" spans="1:7" x14ac:dyDescent="0.25">
      <c r="A1529" t="s">
        <v>1196</v>
      </c>
      <c r="B1529" t="s">
        <v>1197</v>
      </c>
      <c r="C1529" t="s">
        <v>1198</v>
      </c>
      <c r="D1529" t="s">
        <v>1199</v>
      </c>
      <c r="E1529" t="s">
        <v>1212</v>
      </c>
      <c r="F1529">
        <v>44</v>
      </c>
      <c r="G1529" t="s">
        <v>12</v>
      </c>
    </row>
    <row r="1530" spans="1:7" x14ac:dyDescent="0.25">
      <c r="A1530" t="s">
        <v>1196</v>
      </c>
      <c r="B1530" t="s">
        <v>1197</v>
      </c>
      <c r="C1530" t="s">
        <v>1198</v>
      </c>
      <c r="D1530" t="s">
        <v>1199</v>
      </c>
      <c r="E1530" t="s">
        <v>1213</v>
      </c>
      <c r="F1530">
        <v>43.7</v>
      </c>
      <c r="G1530" t="s">
        <v>12</v>
      </c>
    </row>
    <row r="1531" spans="1:7" x14ac:dyDescent="0.25">
      <c r="A1531" t="s">
        <v>1196</v>
      </c>
      <c r="B1531" t="s">
        <v>1197</v>
      </c>
      <c r="C1531" t="s">
        <v>1198</v>
      </c>
      <c r="D1531" t="s">
        <v>1199</v>
      </c>
      <c r="E1531" t="s">
        <v>1214</v>
      </c>
      <c r="F1531">
        <v>43.1</v>
      </c>
      <c r="G1531" t="s">
        <v>12</v>
      </c>
    </row>
    <row r="1532" spans="1:7" x14ac:dyDescent="0.25">
      <c r="A1532" t="s">
        <v>1196</v>
      </c>
      <c r="B1532" t="s">
        <v>1197</v>
      </c>
      <c r="C1532" t="s">
        <v>1198</v>
      </c>
      <c r="D1532" t="s">
        <v>1199</v>
      </c>
      <c r="E1532" t="s">
        <v>1215</v>
      </c>
      <c r="F1532">
        <v>45</v>
      </c>
      <c r="G1532" t="s">
        <v>12</v>
      </c>
    </row>
    <row r="1533" spans="1:7" x14ac:dyDescent="0.25">
      <c r="A1533" t="s">
        <v>1196</v>
      </c>
      <c r="B1533" t="s">
        <v>1197</v>
      </c>
      <c r="C1533" t="s">
        <v>1198</v>
      </c>
      <c r="D1533" t="s">
        <v>1199</v>
      </c>
      <c r="E1533" t="s">
        <v>1216</v>
      </c>
      <c r="F1533">
        <v>49</v>
      </c>
      <c r="G1533" t="s">
        <v>12</v>
      </c>
    </row>
    <row r="1534" spans="1:7" x14ac:dyDescent="0.25">
      <c r="A1534" t="s">
        <v>1196</v>
      </c>
      <c r="B1534" t="s">
        <v>1197</v>
      </c>
      <c r="C1534" t="s">
        <v>1198</v>
      </c>
      <c r="D1534" t="s">
        <v>1199</v>
      </c>
      <c r="E1534" t="s">
        <v>1217</v>
      </c>
      <c r="F1534">
        <v>46.7</v>
      </c>
      <c r="G1534" t="s">
        <v>12</v>
      </c>
    </row>
    <row r="1535" spans="1:7" x14ac:dyDescent="0.25">
      <c r="A1535" t="s">
        <v>1196</v>
      </c>
      <c r="B1535" t="s">
        <v>1197</v>
      </c>
      <c r="C1535" t="s">
        <v>1198</v>
      </c>
      <c r="D1535" t="s">
        <v>1199</v>
      </c>
      <c r="E1535" t="s">
        <v>111</v>
      </c>
      <c r="F1535">
        <v>47.2</v>
      </c>
      <c r="G1535" t="s">
        <v>12</v>
      </c>
    </row>
    <row r="1536" spans="1:7" x14ac:dyDescent="0.25">
      <c r="A1536" t="s">
        <v>1196</v>
      </c>
      <c r="B1536" t="s">
        <v>1197</v>
      </c>
      <c r="C1536" t="s">
        <v>1198</v>
      </c>
      <c r="D1536" t="s">
        <v>1199</v>
      </c>
      <c r="E1536" t="s">
        <v>1218</v>
      </c>
      <c r="F1536">
        <v>49</v>
      </c>
      <c r="G1536" t="s">
        <v>12</v>
      </c>
    </row>
    <row r="1537" spans="1:7" x14ac:dyDescent="0.25">
      <c r="A1537" t="s">
        <v>1196</v>
      </c>
      <c r="B1537" t="s">
        <v>1197</v>
      </c>
      <c r="C1537" t="s">
        <v>1198</v>
      </c>
      <c r="D1537" t="s">
        <v>1199</v>
      </c>
      <c r="E1537" t="s">
        <v>1219</v>
      </c>
      <c r="F1537">
        <v>47</v>
      </c>
      <c r="G1537" t="s">
        <v>12</v>
      </c>
    </row>
    <row r="1538" spans="1:7" x14ac:dyDescent="0.25">
      <c r="A1538" t="s">
        <v>1196</v>
      </c>
      <c r="B1538" t="s">
        <v>1197</v>
      </c>
      <c r="C1538" t="s">
        <v>1198</v>
      </c>
      <c r="D1538" t="s">
        <v>1199</v>
      </c>
      <c r="E1538" t="s">
        <v>1220</v>
      </c>
      <c r="F1538">
        <v>46</v>
      </c>
      <c r="G1538" t="s">
        <v>12</v>
      </c>
    </row>
    <row r="1539" spans="1:7" x14ac:dyDescent="0.25">
      <c r="A1539" t="s">
        <v>1196</v>
      </c>
      <c r="B1539" t="s">
        <v>1197</v>
      </c>
      <c r="C1539" t="s">
        <v>1198</v>
      </c>
      <c r="D1539" t="s">
        <v>1199</v>
      </c>
      <c r="E1539" t="s">
        <v>1091</v>
      </c>
      <c r="F1539">
        <v>47</v>
      </c>
      <c r="G1539" t="s">
        <v>12</v>
      </c>
    </row>
    <row r="1540" spans="1:7" x14ac:dyDescent="0.25">
      <c r="A1540" t="s">
        <v>1196</v>
      </c>
      <c r="B1540" t="s">
        <v>1197</v>
      </c>
      <c r="C1540" t="s">
        <v>1198</v>
      </c>
      <c r="D1540" t="s">
        <v>1199</v>
      </c>
      <c r="E1540" t="s">
        <v>1221</v>
      </c>
      <c r="F1540">
        <v>48</v>
      </c>
      <c r="G1540" t="s">
        <v>12</v>
      </c>
    </row>
    <row r="1541" spans="1:7" x14ac:dyDescent="0.25">
      <c r="A1541" t="s">
        <v>1196</v>
      </c>
      <c r="B1541" t="s">
        <v>1197</v>
      </c>
      <c r="C1541" t="s">
        <v>1198</v>
      </c>
      <c r="D1541" t="s">
        <v>1199</v>
      </c>
      <c r="E1541" t="s">
        <v>1222</v>
      </c>
      <c r="F1541">
        <v>44</v>
      </c>
      <c r="G1541" t="s">
        <v>12</v>
      </c>
    </row>
    <row r="1542" spans="1:7" x14ac:dyDescent="0.25">
      <c r="A1542" t="s">
        <v>1196</v>
      </c>
      <c r="B1542" t="s">
        <v>1197</v>
      </c>
      <c r="C1542" t="s">
        <v>1198</v>
      </c>
      <c r="D1542" t="s">
        <v>1199</v>
      </c>
      <c r="E1542" t="s">
        <v>1223</v>
      </c>
      <c r="F1542">
        <v>47</v>
      </c>
      <c r="G1542" t="s">
        <v>12</v>
      </c>
    </row>
    <row r="1543" spans="1:7" x14ac:dyDescent="0.25">
      <c r="A1543" t="s">
        <v>1196</v>
      </c>
      <c r="B1543" t="s">
        <v>1197</v>
      </c>
      <c r="C1543" t="s">
        <v>1198</v>
      </c>
      <c r="D1543" t="s">
        <v>1199</v>
      </c>
      <c r="E1543" t="s">
        <v>1224</v>
      </c>
      <c r="F1543">
        <v>46</v>
      </c>
      <c r="G1543" t="s">
        <v>12</v>
      </c>
    </row>
    <row r="1544" spans="1:7" x14ac:dyDescent="0.25">
      <c r="A1544" t="s">
        <v>1196</v>
      </c>
      <c r="B1544" t="s">
        <v>1197</v>
      </c>
      <c r="C1544" t="s">
        <v>1198</v>
      </c>
      <c r="D1544" t="s">
        <v>1199</v>
      </c>
      <c r="E1544" t="s">
        <v>1225</v>
      </c>
      <c r="F1544">
        <v>46</v>
      </c>
      <c r="G1544" t="s">
        <v>12</v>
      </c>
    </row>
    <row r="1545" spans="1:7" x14ac:dyDescent="0.25">
      <c r="A1545" t="s">
        <v>1196</v>
      </c>
      <c r="B1545" t="s">
        <v>1197</v>
      </c>
      <c r="C1545" t="s">
        <v>1198</v>
      </c>
      <c r="D1545" t="s">
        <v>1199</v>
      </c>
      <c r="E1545" t="s">
        <v>1226</v>
      </c>
      <c r="F1545">
        <v>45</v>
      </c>
      <c r="G1545" t="s">
        <v>12</v>
      </c>
    </row>
    <row r="1546" spans="1:7" x14ac:dyDescent="0.25">
      <c r="A1546" t="s">
        <v>1196</v>
      </c>
      <c r="B1546" t="s">
        <v>1197</v>
      </c>
      <c r="C1546" t="s">
        <v>1198</v>
      </c>
      <c r="D1546" t="s">
        <v>1199</v>
      </c>
      <c r="E1546" t="s">
        <v>1227</v>
      </c>
      <c r="F1546">
        <v>45</v>
      </c>
      <c r="G1546" t="s">
        <v>12</v>
      </c>
    </row>
    <row r="1547" spans="1:7" x14ac:dyDescent="0.25">
      <c r="A1547" t="s">
        <v>1228</v>
      </c>
      <c r="B1547" t="s">
        <v>1229</v>
      </c>
      <c r="C1547" t="s">
        <v>1198</v>
      </c>
      <c r="D1547" t="s">
        <v>1199</v>
      </c>
      <c r="E1547" t="s">
        <v>1230</v>
      </c>
      <c r="F1547">
        <v>29</v>
      </c>
      <c r="G1547" t="s">
        <v>12</v>
      </c>
    </row>
    <row r="1548" spans="1:7" x14ac:dyDescent="0.25">
      <c r="A1548" t="s">
        <v>1228</v>
      </c>
      <c r="B1548" t="s">
        <v>1229</v>
      </c>
      <c r="C1548" t="s">
        <v>1198</v>
      </c>
      <c r="D1548" t="s">
        <v>1199</v>
      </c>
      <c r="E1548" t="s">
        <v>1201</v>
      </c>
      <c r="F1548">
        <v>32</v>
      </c>
      <c r="G1548" t="s">
        <v>12</v>
      </c>
    </row>
    <row r="1549" spans="1:7" x14ac:dyDescent="0.25">
      <c r="A1549" t="s">
        <v>1228</v>
      </c>
      <c r="B1549" t="s">
        <v>1229</v>
      </c>
      <c r="C1549" t="s">
        <v>1198</v>
      </c>
      <c r="D1549" t="s">
        <v>1199</v>
      </c>
      <c r="E1549" t="s">
        <v>1202</v>
      </c>
      <c r="F1549">
        <v>37.4</v>
      </c>
      <c r="G1549" t="s">
        <v>12</v>
      </c>
    </row>
    <row r="1550" spans="1:7" x14ac:dyDescent="0.25">
      <c r="A1550" t="s">
        <v>1228</v>
      </c>
      <c r="B1550" t="s">
        <v>1229</v>
      </c>
      <c r="C1550" t="s">
        <v>1198</v>
      </c>
      <c r="D1550" t="s">
        <v>1199</v>
      </c>
      <c r="E1550" t="s">
        <v>1231</v>
      </c>
      <c r="F1550">
        <v>37.700000000000003</v>
      </c>
      <c r="G1550" t="s">
        <v>12</v>
      </c>
    </row>
    <row r="1551" spans="1:7" x14ac:dyDescent="0.25">
      <c r="A1551" t="s">
        <v>1228</v>
      </c>
      <c r="B1551" t="s">
        <v>1229</v>
      </c>
      <c r="C1551" t="s">
        <v>1198</v>
      </c>
      <c r="D1551" t="s">
        <v>1199</v>
      </c>
      <c r="E1551" t="s">
        <v>1232</v>
      </c>
      <c r="F1551">
        <v>37</v>
      </c>
      <c r="G1551" t="s">
        <v>12</v>
      </c>
    </row>
    <row r="1552" spans="1:7" x14ac:dyDescent="0.25">
      <c r="A1552" t="s">
        <v>1228</v>
      </c>
      <c r="B1552" t="s">
        <v>1229</v>
      </c>
      <c r="C1552" t="s">
        <v>1198</v>
      </c>
      <c r="D1552" t="s">
        <v>1199</v>
      </c>
      <c r="E1552" t="s">
        <v>1233</v>
      </c>
      <c r="F1552">
        <v>40</v>
      </c>
      <c r="G1552" t="s">
        <v>12</v>
      </c>
    </row>
    <row r="1553" spans="1:7" x14ac:dyDescent="0.25">
      <c r="A1553" t="s">
        <v>1228</v>
      </c>
      <c r="B1553" t="s">
        <v>1229</v>
      </c>
      <c r="C1553" t="s">
        <v>1198</v>
      </c>
      <c r="D1553" t="s">
        <v>1199</v>
      </c>
      <c r="E1553" t="s">
        <v>1206</v>
      </c>
      <c r="F1553">
        <v>38</v>
      </c>
      <c r="G1553" t="s">
        <v>12</v>
      </c>
    </row>
    <row r="1554" spans="1:7" x14ac:dyDescent="0.25">
      <c r="A1554" t="s">
        <v>1228</v>
      </c>
      <c r="B1554" t="s">
        <v>1229</v>
      </c>
      <c r="C1554" t="s">
        <v>1198</v>
      </c>
      <c r="D1554" t="s">
        <v>1199</v>
      </c>
      <c r="E1554" t="s">
        <v>1207</v>
      </c>
      <c r="F1554">
        <v>40</v>
      </c>
      <c r="G1554" t="s">
        <v>12</v>
      </c>
    </row>
    <row r="1555" spans="1:7" x14ac:dyDescent="0.25">
      <c r="A1555" t="s">
        <v>1228</v>
      </c>
      <c r="B1555" t="s">
        <v>1229</v>
      </c>
      <c r="C1555" t="s">
        <v>1198</v>
      </c>
      <c r="D1555" t="s">
        <v>1199</v>
      </c>
      <c r="E1555" t="s">
        <v>1208</v>
      </c>
      <c r="F1555">
        <v>44</v>
      </c>
      <c r="G1555" t="s">
        <v>12</v>
      </c>
    </row>
    <row r="1556" spans="1:7" x14ac:dyDescent="0.25">
      <c r="A1556" t="s">
        <v>1228</v>
      </c>
      <c r="B1556" t="s">
        <v>1229</v>
      </c>
      <c r="C1556" t="s">
        <v>1198</v>
      </c>
      <c r="D1556" t="s">
        <v>1199</v>
      </c>
      <c r="E1556" t="s">
        <v>1209</v>
      </c>
      <c r="F1556">
        <v>41</v>
      </c>
      <c r="G1556" t="s">
        <v>12</v>
      </c>
    </row>
    <row r="1557" spans="1:7" x14ac:dyDescent="0.25">
      <c r="A1557" t="s">
        <v>1228</v>
      </c>
      <c r="B1557" t="s">
        <v>1229</v>
      </c>
      <c r="C1557" t="s">
        <v>1198</v>
      </c>
      <c r="D1557" t="s">
        <v>1199</v>
      </c>
      <c r="E1557" t="s">
        <v>110</v>
      </c>
      <c r="F1557">
        <v>42</v>
      </c>
      <c r="G1557" t="s">
        <v>12</v>
      </c>
    </row>
    <row r="1558" spans="1:7" x14ac:dyDescent="0.25">
      <c r="A1558" t="s">
        <v>1228</v>
      </c>
      <c r="B1558" t="s">
        <v>1229</v>
      </c>
      <c r="C1558" t="s">
        <v>1198</v>
      </c>
      <c r="D1558" t="s">
        <v>1199</v>
      </c>
      <c r="E1558" t="s">
        <v>1210</v>
      </c>
      <c r="F1558">
        <v>45</v>
      </c>
      <c r="G1558" t="s">
        <v>12</v>
      </c>
    </row>
    <row r="1559" spans="1:7" x14ac:dyDescent="0.25">
      <c r="A1559" t="s">
        <v>1228</v>
      </c>
      <c r="B1559" t="s">
        <v>1229</v>
      </c>
      <c r="C1559" t="s">
        <v>1198</v>
      </c>
      <c r="D1559" t="s">
        <v>1199</v>
      </c>
      <c r="E1559" t="s">
        <v>1211</v>
      </c>
      <c r="F1559">
        <v>44.3</v>
      </c>
      <c r="G1559" t="s">
        <v>12</v>
      </c>
    </row>
    <row r="1560" spans="1:7" x14ac:dyDescent="0.25">
      <c r="A1560" t="s">
        <v>1228</v>
      </c>
      <c r="B1560" t="s">
        <v>1229</v>
      </c>
      <c r="C1560" t="s">
        <v>1198</v>
      </c>
      <c r="D1560" t="s">
        <v>1199</v>
      </c>
      <c r="E1560" t="s">
        <v>419</v>
      </c>
      <c r="F1560">
        <v>45</v>
      </c>
      <c r="G1560" t="s">
        <v>12</v>
      </c>
    </row>
    <row r="1561" spans="1:7" x14ac:dyDescent="0.25">
      <c r="A1561" t="s">
        <v>1228</v>
      </c>
      <c r="B1561" t="s">
        <v>1229</v>
      </c>
      <c r="C1561" t="s">
        <v>1198</v>
      </c>
      <c r="D1561" t="s">
        <v>1199</v>
      </c>
      <c r="E1561" t="s">
        <v>1212</v>
      </c>
      <c r="F1561">
        <v>45</v>
      </c>
      <c r="G1561" t="s">
        <v>12</v>
      </c>
    </row>
    <row r="1562" spans="1:7" x14ac:dyDescent="0.25">
      <c r="A1562" t="s">
        <v>1228</v>
      </c>
      <c r="B1562" t="s">
        <v>1229</v>
      </c>
      <c r="C1562" t="s">
        <v>1198</v>
      </c>
      <c r="D1562" t="s">
        <v>1199</v>
      </c>
      <c r="E1562" t="s">
        <v>1213</v>
      </c>
      <c r="F1562">
        <v>45.3</v>
      </c>
      <c r="G1562" t="s">
        <v>12</v>
      </c>
    </row>
    <row r="1563" spans="1:7" x14ac:dyDescent="0.25">
      <c r="A1563" t="s">
        <v>1228</v>
      </c>
      <c r="B1563" t="s">
        <v>1229</v>
      </c>
      <c r="C1563" t="s">
        <v>1198</v>
      </c>
      <c r="D1563" t="s">
        <v>1199</v>
      </c>
      <c r="E1563" t="s">
        <v>1214</v>
      </c>
      <c r="F1563">
        <v>22.5</v>
      </c>
      <c r="G1563" t="s">
        <v>12</v>
      </c>
    </row>
    <row r="1564" spans="1:7" x14ac:dyDescent="0.25">
      <c r="A1564" t="s">
        <v>1228</v>
      </c>
      <c r="B1564" t="s">
        <v>1229</v>
      </c>
      <c r="C1564" t="s">
        <v>1198</v>
      </c>
      <c r="D1564" t="s">
        <v>1199</v>
      </c>
      <c r="E1564" t="s">
        <v>1215</v>
      </c>
      <c r="F1564">
        <v>47</v>
      </c>
      <c r="G1564" t="s">
        <v>12</v>
      </c>
    </row>
    <row r="1565" spans="1:7" x14ac:dyDescent="0.25">
      <c r="A1565" t="s">
        <v>1228</v>
      </c>
      <c r="B1565" t="s">
        <v>1229</v>
      </c>
      <c r="C1565" t="s">
        <v>1198</v>
      </c>
      <c r="D1565" t="s">
        <v>1199</v>
      </c>
      <c r="E1565" t="s">
        <v>1216</v>
      </c>
      <c r="F1565">
        <v>49</v>
      </c>
      <c r="G1565" t="s">
        <v>12</v>
      </c>
    </row>
    <row r="1566" spans="1:7" x14ac:dyDescent="0.25">
      <c r="A1566" t="s">
        <v>1228</v>
      </c>
      <c r="B1566" t="s">
        <v>1229</v>
      </c>
      <c r="C1566" t="s">
        <v>1198</v>
      </c>
      <c r="D1566" t="s">
        <v>1199</v>
      </c>
      <c r="E1566" t="s">
        <v>1217</v>
      </c>
      <c r="F1566">
        <v>49</v>
      </c>
      <c r="G1566" t="s">
        <v>12</v>
      </c>
    </row>
    <row r="1567" spans="1:7" x14ac:dyDescent="0.25">
      <c r="A1567" t="s">
        <v>1228</v>
      </c>
      <c r="B1567" t="s">
        <v>1229</v>
      </c>
      <c r="C1567" t="s">
        <v>1198</v>
      </c>
      <c r="D1567" t="s">
        <v>1199</v>
      </c>
      <c r="E1567" t="s">
        <v>111</v>
      </c>
      <c r="F1567">
        <v>48.2</v>
      </c>
      <c r="G1567" t="s">
        <v>12</v>
      </c>
    </row>
    <row r="1568" spans="1:7" x14ac:dyDescent="0.25">
      <c r="A1568" t="s">
        <v>1228</v>
      </c>
      <c r="B1568" t="s">
        <v>1229</v>
      </c>
      <c r="C1568" t="s">
        <v>1198</v>
      </c>
      <c r="D1568" t="s">
        <v>1199</v>
      </c>
      <c r="E1568" t="s">
        <v>1218</v>
      </c>
      <c r="F1568">
        <v>50</v>
      </c>
      <c r="G1568" t="s">
        <v>12</v>
      </c>
    </row>
    <row r="1569" spans="1:7" x14ac:dyDescent="0.25">
      <c r="A1569" t="s">
        <v>1228</v>
      </c>
      <c r="B1569" t="s">
        <v>1229</v>
      </c>
      <c r="C1569" t="s">
        <v>1198</v>
      </c>
      <c r="D1569" t="s">
        <v>1199</v>
      </c>
      <c r="E1569" t="s">
        <v>1234</v>
      </c>
      <c r="F1569">
        <v>47.1</v>
      </c>
      <c r="G1569" t="s">
        <v>12</v>
      </c>
    </row>
    <row r="1570" spans="1:7" x14ac:dyDescent="0.25">
      <c r="A1570" t="s">
        <v>1228</v>
      </c>
      <c r="B1570" t="s">
        <v>1229</v>
      </c>
      <c r="C1570" t="s">
        <v>1198</v>
      </c>
      <c r="D1570" t="s">
        <v>1199</v>
      </c>
      <c r="E1570" t="s">
        <v>1219</v>
      </c>
      <c r="F1570">
        <v>48</v>
      </c>
      <c r="G1570" t="s">
        <v>12</v>
      </c>
    </row>
    <row r="1571" spans="1:7" x14ac:dyDescent="0.25">
      <c r="A1571" t="s">
        <v>1228</v>
      </c>
      <c r="B1571" t="s">
        <v>1229</v>
      </c>
      <c r="C1571" t="s">
        <v>1198</v>
      </c>
      <c r="D1571" t="s">
        <v>1199</v>
      </c>
      <c r="E1571" t="s">
        <v>1220</v>
      </c>
      <c r="F1571">
        <v>47</v>
      </c>
      <c r="G1571" t="s">
        <v>12</v>
      </c>
    </row>
    <row r="1572" spans="1:7" x14ac:dyDescent="0.25">
      <c r="A1572" t="s">
        <v>1228</v>
      </c>
      <c r="B1572" t="s">
        <v>1229</v>
      </c>
      <c r="C1572" t="s">
        <v>1198</v>
      </c>
      <c r="D1572" t="s">
        <v>1199</v>
      </c>
      <c r="E1572" t="s">
        <v>1091</v>
      </c>
      <c r="F1572">
        <v>49</v>
      </c>
      <c r="G1572" t="s">
        <v>12</v>
      </c>
    </row>
    <row r="1573" spans="1:7" x14ac:dyDescent="0.25">
      <c r="A1573" t="s">
        <v>1228</v>
      </c>
      <c r="B1573" t="s">
        <v>1229</v>
      </c>
      <c r="C1573" t="s">
        <v>1198</v>
      </c>
      <c r="D1573" t="s">
        <v>1199</v>
      </c>
      <c r="E1573" t="s">
        <v>1221</v>
      </c>
      <c r="F1573">
        <v>49</v>
      </c>
      <c r="G1573" t="s">
        <v>12</v>
      </c>
    </row>
    <row r="1574" spans="1:7" x14ac:dyDescent="0.25">
      <c r="A1574" t="s">
        <v>1228</v>
      </c>
      <c r="B1574" t="s">
        <v>1229</v>
      </c>
      <c r="C1574" t="s">
        <v>1198</v>
      </c>
      <c r="D1574" t="s">
        <v>1199</v>
      </c>
      <c r="E1574" t="s">
        <v>1235</v>
      </c>
      <c r="F1574">
        <v>43</v>
      </c>
      <c r="G1574" t="s">
        <v>12</v>
      </c>
    </row>
    <row r="1575" spans="1:7" x14ac:dyDescent="0.25">
      <c r="A1575" t="s">
        <v>1228</v>
      </c>
      <c r="B1575" t="s">
        <v>1229</v>
      </c>
      <c r="C1575" t="s">
        <v>1198</v>
      </c>
      <c r="D1575" t="s">
        <v>1199</v>
      </c>
      <c r="E1575" t="s">
        <v>1236</v>
      </c>
      <c r="F1575">
        <v>47</v>
      </c>
      <c r="G1575" t="s">
        <v>12</v>
      </c>
    </row>
    <row r="1576" spans="1:7" x14ac:dyDescent="0.25">
      <c r="A1576" t="s">
        <v>1228</v>
      </c>
      <c r="B1576" t="s">
        <v>1229</v>
      </c>
      <c r="C1576" t="s">
        <v>1198</v>
      </c>
      <c r="D1576" t="s">
        <v>1199</v>
      </c>
      <c r="E1576" t="s">
        <v>1237</v>
      </c>
      <c r="F1576">
        <v>47</v>
      </c>
      <c r="G1576" t="s">
        <v>12</v>
      </c>
    </row>
    <row r="1577" spans="1:7" x14ac:dyDescent="0.25">
      <c r="A1577" t="s">
        <v>1228</v>
      </c>
      <c r="B1577" t="s">
        <v>1229</v>
      </c>
      <c r="C1577" t="s">
        <v>1198</v>
      </c>
      <c r="D1577" t="s">
        <v>1199</v>
      </c>
      <c r="E1577" t="s">
        <v>1238</v>
      </c>
      <c r="F1577">
        <v>46</v>
      </c>
      <c r="G1577" t="s">
        <v>12</v>
      </c>
    </row>
    <row r="1578" spans="1:7" x14ac:dyDescent="0.25">
      <c r="A1578" t="s">
        <v>1228</v>
      </c>
      <c r="B1578" t="s">
        <v>1229</v>
      </c>
      <c r="C1578" t="s">
        <v>1198</v>
      </c>
      <c r="D1578" t="s">
        <v>1199</v>
      </c>
      <c r="E1578" t="s">
        <v>1239</v>
      </c>
      <c r="F1578">
        <v>46</v>
      </c>
      <c r="G1578" t="s">
        <v>12</v>
      </c>
    </row>
    <row r="1579" spans="1:7" x14ac:dyDescent="0.25">
      <c r="A1579" t="s">
        <v>1228</v>
      </c>
      <c r="B1579" t="s">
        <v>1229</v>
      </c>
      <c r="C1579" t="s">
        <v>1198</v>
      </c>
      <c r="D1579" t="s">
        <v>1199</v>
      </c>
      <c r="E1579" t="s">
        <v>1240</v>
      </c>
      <c r="F1579">
        <v>47</v>
      </c>
      <c r="G1579" t="s">
        <v>12</v>
      </c>
    </row>
    <row r="1580" spans="1:7" x14ac:dyDescent="0.25">
      <c r="A1580" t="s">
        <v>1241</v>
      </c>
      <c r="B1580" t="s">
        <v>1242</v>
      </c>
      <c r="C1580" t="s">
        <v>1198</v>
      </c>
      <c r="D1580" t="s">
        <v>1199</v>
      </c>
      <c r="E1580" t="s">
        <v>1230</v>
      </c>
      <c r="F1580">
        <v>25</v>
      </c>
      <c r="G1580" t="s">
        <v>12</v>
      </c>
    </row>
    <row r="1581" spans="1:7" x14ac:dyDescent="0.25">
      <c r="A1581" t="s">
        <v>1241</v>
      </c>
      <c r="B1581" t="s">
        <v>1242</v>
      </c>
      <c r="C1581" t="s">
        <v>1198</v>
      </c>
      <c r="D1581" t="s">
        <v>1199</v>
      </c>
      <c r="E1581" t="s">
        <v>1201</v>
      </c>
      <c r="F1581">
        <v>31.2</v>
      </c>
      <c r="G1581" t="s">
        <v>12</v>
      </c>
    </row>
    <row r="1582" spans="1:7" x14ac:dyDescent="0.25">
      <c r="A1582" t="s">
        <v>1241</v>
      </c>
      <c r="B1582" t="s">
        <v>1242</v>
      </c>
      <c r="C1582" t="s">
        <v>1198</v>
      </c>
      <c r="D1582" t="s">
        <v>1199</v>
      </c>
      <c r="E1582" t="s">
        <v>1202</v>
      </c>
      <c r="F1582">
        <v>37.299999999999997</v>
      </c>
      <c r="G1582" t="s">
        <v>12</v>
      </c>
    </row>
    <row r="1583" spans="1:7" x14ac:dyDescent="0.25">
      <c r="A1583" t="s">
        <v>1241</v>
      </c>
      <c r="B1583" t="s">
        <v>1242</v>
      </c>
      <c r="C1583" t="s">
        <v>1198</v>
      </c>
      <c r="D1583" t="s">
        <v>1199</v>
      </c>
      <c r="E1583" t="s">
        <v>1231</v>
      </c>
      <c r="F1583">
        <v>39.1</v>
      </c>
      <c r="G1583" t="s">
        <v>12</v>
      </c>
    </row>
    <row r="1584" spans="1:7" x14ac:dyDescent="0.25">
      <c r="A1584" t="s">
        <v>1241</v>
      </c>
      <c r="B1584" t="s">
        <v>1242</v>
      </c>
      <c r="C1584" t="s">
        <v>1198</v>
      </c>
      <c r="D1584" t="s">
        <v>1199</v>
      </c>
      <c r="E1584" t="s">
        <v>1204</v>
      </c>
      <c r="F1584">
        <v>36.4</v>
      </c>
      <c r="G1584" t="s">
        <v>12</v>
      </c>
    </row>
    <row r="1585" spans="1:7" x14ac:dyDescent="0.25">
      <c r="A1585" t="s">
        <v>1241</v>
      </c>
      <c r="B1585" t="s">
        <v>1242</v>
      </c>
      <c r="C1585" t="s">
        <v>1198</v>
      </c>
      <c r="D1585" t="s">
        <v>1199</v>
      </c>
      <c r="E1585" t="s">
        <v>1243</v>
      </c>
      <c r="F1585">
        <v>34</v>
      </c>
      <c r="G1585" t="s">
        <v>12</v>
      </c>
    </row>
    <row r="1586" spans="1:7" x14ac:dyDescent="0.25">
      <c r="A1586" t="s">
        <v>1241</v>
      </c>
      <c r="B1586" t="s">
        <v>1242</v>
      </c>
      <c r="C1586" t="s">
        <v>1198</v>
      </c>
      <c r="D1586" t="s">
        <v>1199</v>
      </c>
      <c r="E1586" t="s">
        <v>1205</v>
      </c>
      <c r="F1586">
        <v>34</v>
      </c>
      <c r="G1586" t="s">
        <v>12</v>
      </c>
    </row>
    <row r="1587" spans="1:7" x14ac:dyDescent="0.25">
      <c r="A1587" t="s">
        <v>1241</v>
      </c>
      <c r="B1587" t="s">
        <v>1242</v>
      </c>
      <c r="C1587" t="s">
        <v>1198</v>
      </c>
      <c r="D1587" t="s">
        <v>1199</v>
      </c>
      <c r="E1587" t="s">
        <v>1206</v>
      </c>
      <c r="F1587">
        <v>36</v>
      </c>
      <c r="G1587" t="s">
        <v>12</v>
      </c>
    </row>
    <row r="1588" spans="1:7" x14ac:dyDescent="0.25">
      <c r="A1588" t="s">
        <v>1241</v>
      </c>
      <c r="B1588" t="s">
        <v>1242</v>
      </c>
      <c r="C1588" t="s">
        <v>1198</v>
      </c>
      <c r="D1588" t="s">
        <v>1199</v>
      </c>
      <c r="E1588" t="s">
        <v>1207</v>
      </c>
      <c r="F1588">
        <v>40</v>
      </c>
      <c r="G1588" t="s">
        <v>12</v>
      </c>
    </row>
    <row r="1589" spans="1:7" x14ac:dyDescent="0.25">
      <c r="A1589" t="s">
        <v>1241</v>
      </c>
      <c r="B1589" t="s">
        <v>1242</v>
      </c>
      <c r="C1589" t="s">
        <v>1198</v>
      </c>
      <c r="D1589" t="s">
        <v>1199</v>
      </c>
      <c r="E1589" t="s">
        <v>1208</v>
      </c>
      <c r="F1589">
        <v>43</v>
      </c>
      <c r="G1589" t="s">
        <v>12</v>
      </c>
    </row>
    <row r="1590" spans="1:7" x14ac:dyDescent="0.25">
      <c r="A1590" t="s">
        <v>1241</v>
      </c>
      <c r="B1590" t="s">
        <v>1242</v>
      </c>
      <c r="C1590" t="s">
        <v>1198</v>
      </c>
      <c r="D1590" t="s">
        <v>1199</v>
      </c>
      <c r="E1590" t="s">
        <v>1209</v>
      </c>
      <c r="F1590">
        <v>41</v>
      </c>
      <c r="G1590" t="s">
        <v>12</v>
      </c>
    </row>
    <row r="1591" spans="1:7" x14ac:dyDescent="0.25">
      <c r="A1591" t="s">
        <v>1241</v>
      </c>
      <c r="B1591" t="s">
        <v>1242</v>
      </c>
      <c r="C1591" t="s">
        <v>1198</v>
      </c>
      <c r="D1591" t="s">
        <v>1199</v>
      </c>
      <c r="E1591" t="s">
        <v>110</v>
      </c>
      <c r="F1591">
        <v>41</v>
      </c>
      <c r="G1591" t="s">
        <v>12</v>
      </c>
    </row>
    <row r="1592" spans="1:7" x14ac:dyDescent="0.25">
      <c r="A1592" t="s">
        <v>1241</v>
      </c>
      <c r="B1592" t="s">
        <v>1242</v>
      </c>
      <c r="C1592" t="s">
        <v>1198</v>
      </c>
      <c r="D1592" t="s">
        <v>1199</v>
      </c>
      <c r="E1592" t="s">
        <v>1210</v>
      </c>
      <c r="F1592">
        <v>45</v>
      </c>
      <c r="G1592" t="s">
        <v>12</v>
      </c>
    </row>
    <row r="1593" spans="1:7" x14ac:dyDescent="0.25">
      <c r="A1593" t="s">
        <v>1241</v>
      </c>
      <c r="B1593" t="s">
        <v>1242</v>
      </c>
      <c r="C1593" t="s">
        <v>1198</v>
      </c>
      <c r="D1593" t="s">
        <v>1199</v>
      </c>
      <c r="E1593" t="s">
        <v>1211</v>
      </c>
      <c r="F1593">
        <v>41.9</v>
      </c>
      <c r="G1593" t="s">
        <v>12</v>
      </c>
    </row>
    <row r="1594" spans="1:7" x14ac:dyDescent="0.25">
      <c r="A1594" t="s">
        <v>1241</v>
      </c>
      <c r="B1594" t="s">
        <v>1242</v>
      </c>
      <c r="C1594" t="s">
        <v>1198</v>
      </c>
      <c r="D1594" t="s">
        <v>1199</v>
      </c>
      <c r="E1594" t="s">
        <v>419</v>
      </c>
      <c r="F1594">
        <v>43</v>
      </c>
      <c r="G1594" t="s">
        <v>12</v>
      </c>
    </row>
    <row r="1595" spans="1:7" x14ac:dyDescent="0.25">
      <c r="A1595" t="s">
        <v>1241</v>
      </c>
      <c r="B1595" t="s">
        <v>1242</v>
      </c>
      <c r="C1595" t="s">
        <v>1198</v>
      </c>
      <c r="D1595" t="s">
        <v>1199</v>
      </c>
      <c r="E1595" t="s">
        <v>1212</v>
      </c>
      <c r="F1595">
        <v>44</v>
      </c>
      <c r="G1595" t="s">
        <v>12</v>
      </c>
    </row>
    <row r="1596" spans="1:7" x14ac:dyDescent="0.25">
      <c r="A1596" t="s">
        <v>1241</v>
      </c>
      <c r="B1596" t="s">
        <v>1242</v>
      </c>
      <c r="C1596" t="s">
        <v>1198</v>
      </c>
      <c r="D1596" t="s">
        <v>1199</v>
      </c>
      <c r="E1596" t="s">
        <v>1213</v>
      </c>
      <c r="F1596">
        <v>43.5</v>
      </c>
      <c r="G1596" t="s">
        <v>12</v>
      </c>
    </row>
    <row r="1597" spans="1:7" x14ac:dyDescent="0.25">
      <c r="A1597" t="s">
        <v>1241</v>
      </c>
      <c r="B1597" t="s">
        <v>1242</v>
      </c>
      <c r="C1597" t="s">
        <v>1198</v>
      </c>
      <c r="D1597" t="s">
        <v>1199</v>
      </c>
      <c r="E1597" t="s">
        <v>1214</v>
      </c>
      <c r="F1597">
        <v>44.8</v>
      </c>
      <c r="G1597" t="s">
        <v>12</v>
      </c>
    </row>
    <row r="1598" spans="1:7" x14ac:dyDescent="0.25">
      <c r="A1598" t="s">
        <v>1241</v>
      </c>
      <c r="B1598" t="s">
        <v>1242</v>
      </c>
      <c r="C1598" t="s">
        <v>1198</v>
      </c>
      <c r="D1598" t="s">
        <v>1199</v>
      </c>
      <c r="E1598" t="s">
        <v>1215</v>
      </c>
      <c r="F1598">
        <v>44.9</v>
      </c>
      <c r="G1598" t="s">
        <v>12</v>
      </c>
    </row>
    <row r="1599" spans="1:7" x14ac:dyDescent="0.25">
      <c r="A1599" t="s">
        <v>1241</v>
      </c>
      <c r="B1599" t="s">
        <v>1242</v>
      </c>
      <c r="C1599" t="s">
        <v>1198</v>
      </c>
      <c r="D1599" t="s">
        <v>1199</v>
      </c>
      <c r="E1599" t="s">
        <v>1216</v>
      </c>
      <c r="F1599">
        <v>47</v>
      </c>
      <c r="G1599" t="s">
        <v>12</v>
      </c>
    </row>
    <row r="1600" spans="1:7" x14ac:dyDescent="0.25">
      <c r="A1600" t="s">
        <v>1241</v>
      </c>
      <c r="B1600" t="s">
        <v>1242</v>
      </c>
      <c r="C1600" t="s">
        <v>1198</v>
      </c>
      <c r="D1600" t="s">
        <v>1199</v>
      </c>
      <c r="E1600" t="s">
        <v>1217</v>
      </c>
      <c r="F1600">
        <v>45.9</v>
      </c>
      <c r="G1600" t="s">
        <v>12</v>
      </c>
    </row>
    <row r="1601" spans="1:7" x14ac:dyDescent="0.25">
      <c r="A1601" t="s">
        <v>1241</v>
      </c>
      <c r="B1601" t="s">
        <v>1242</v>
      </c>
      <c r="C1601" t="s">
        <v>1198</v>
      </c>
      <c r="D1601" t="s">
        <v>1199</v>
      </c>
      <c r="E1601" t="s">
        <v>111</v>
      </c>
      <c r="F1601">
        <v>46.2</v>
      </c>
      <c r="G1601" t="s">
        <v>12</v>
      </c>
    </row>
    <row r="1602" spans="1:7" x14ac:dyDescent="0.25">
      <c r="A1602" t="s">
        <v>1241</v>
      </c>
      <c r="B1602" t="s">
        <v>1242</v>
      </c>
      <c r="C1602" t="s">
        <v>1198</v>
      </c>
      <c r="D1602" t="s">
        <v>1199</v>
      </c>
      <c r="E1602" t="s">
        <v>1218</v>
      </c>
      <c r="F1602">
        <v>48</v>
      </c>
      <c r="G1602" t="s">
        <v>12</v>
      </c>
    </row>
    <row r="1603" spans="1:7" x14ac:dyDescent="0.25">
      <c r="A1603" t="s">
        <v>1241</v>
      </c>
      <c r="B1603" t="s">
        <v>1242</v>
      </c>
      <c r="C1603" t="s">
        <v>1198</v>
      </c>
      <c r="D1603" t="s">
        <v>1199</v>
      </c>
      <c r="E1603" t="s">
        <v>1219</v>
      </c>
      <c r="F1603">
        <v>46</v>
      </c>
      <c r="G1603" t="s">
        <v>12</v>
      </c>
    </row>
    <row r="1604" spans="1:7" x14ac:dyDescent="0.25">
      <c r="A1604" t="s">
        <v>1241</v>
      </c>
      <c r="B1604" t="s">
        <v>1242</v>
      </c>
      <c r="C1604" t="s">
        <v>1198</v>
      </c>
      <c r="D1604" t="s">
        <v>1199</v>
      </c>
      <c r="E1604" t="s">
        <v>1220</v>
      </c>
      <c r="F1604">
        <v>48</v>
      </c>
      <c r="G1604" t="s">
        <v>12</v>
      </c>
    </row>
    <row r="1605" spans="1:7" x14ac:dyDescent="0.25">
      <c r="A1605" t="s">
        <v>1241</v>
      </c>
      <c r="B1605" t="s">
        <v>1242</v>
      </c>
      <c r="C1605" t="s">
        <v>1198</v>
      </c>
      <c r="D1605" t="s">
        <v>1199</v>
      </c>
      <c r="E1605" t="s">
        <v>1091</v>
      </c>
      <c r="F1605">
        <v>46</v>
      </c>
      <c r="G1605" t="s">
        <v>12</v>
      </c>
    </row>
    <row r="1606" spans="1:7" x14ac:dyDescent="0.25">
      <c r="A1606" t="s">
        <v>1241</v>
      </c>
      <c r="B1606" t="s">
        <v>1242</v>
      </c>
      <c r="C1606" t="s">
        <v>1198</v>
      </c>
      <c r="D1606" t="s">
        <v>1199</v>
      </c>
      <c r="E1606" t="s">
        <v>1221</v>
      </c>
      <c r="F1606">
        <v>48</v>
      </c>
      <c r="G1606" t="s">
        <v>12</v>
      </c>
    </row>
    <row r="1607" spans="1:7" x14ac:dyDescent="0.25">
      <c r="A1607" t="s">
        <v>1241</v>
      </c>
      <c r="B1607" t="s">
        <v>1242</v>
      </c>
      <c r="C1607" t="s">
        <v>1198</v>
      </c>
      <c r="D1607" t="s">
        <v>1199</v>
      </c>
      <c r="E1607" t="s">
        <v>1244</v>
      </c>
      <c r="F1607">
        <v>42</v>
      </c>
      <c r="G1607" t="s">
        <v>12</v>
      </c>
    </row>
    <row r="1608" spans="1:7" x14ac:dyDescent="0.25">
      <c r="A1608" t="s">
        <v>1241</v>
      </c>
      <c r="B1608" t="s">
        <v>1242</v>
      </c>
      <c r="C1608" t="s">
        <v>1198</v>
      </c>
      <c r="D1608" t="s">
        <v>1199</v>
      </c>
      <c r="E1608" t="s">
        <v>1245</v>
      </c>
      <c r="F1608">
        <v>45</v>
      </c>
      <c r="G1608" t="s">
        <v>12</v>
      </c>
    </row>
    <row r="1609" spans="1:7" x14ac:dyDescent="0.25">
      <c r="A1609" t="s">
        <v>1241</v>
      </c>
      <c r="B1609" t="s">
        <v>1242</v>
      </c>
      <c r="C1609" t="s">
        <v>1198</v>
      </c>
      <c r="D1609" t="s">
        <v>1199</v>
      </c>
      <c r="E1609" t="s">
        <v>1246</v>
      </c>
      <c r="F1609">
        <v>46</v>
      </c>
      <c r="G1609" t="s">
        <v>12</v>
      </c>
    </row>
    <row r="1610" spans="1:7" x14ac:dyDescent="0.25">
      <c r="A1610" t="s">
        <v>1241</v>
      </c>
      <c r="B1610" t="s">
        <v>1242</v>
      </c>
      <c r="C1610" t="s">
        <v>1198</v>
      </c>
      <c r="D1610" t="s">
        <v>1199</v>
      </c>
      <c r="E1610" t="s">
        <v>1247</v>
      </c>
      <c r="F1610">
        <v>42</v>
      </c>
      <c r="G1610" t="s">
        <v>12</v>
      </c>
    </row>
    <row r="1611" spans="1:7" x14ac:dyDescent="0.25">
      <c r="A1611" t="s">
        <v>1248</v>
      </c>
      <c r="B1611" t="s">
        <v>1249</v>
      </c>
      <c r="C1611" t="s">
        <v>1198</v>
      </c>
      <c r="D1611" t="s">
        <v>1199</v>
      </c>
      <c r="E1611" t="s">
        <v>1230</v>
      </c>
      <c r="F1611">
        <v>25.7</v>
      </c>
      <c r="G1611" t="s">
        <v>12</v>
      </c>
    </row>
    <row r="1612" spans="1:7" x14ac:dyDescent="0.25">
      <c r="A1612" t="s">
        <v>1248</v>
      </c>
      <c r="B1612" t="s">
        <v>1249</v>
      </c>
      <c r="C1612" t="s">
        <v>1198</v>
      </c>
      <c r="D1612" t="s">
        <v>1199</v>
      </c>
      <c r="E1612" t="s">
        <v>1201</v>
      </c>
      <c r="F1612">
        <v>30.4</v>
      </c>
      <c r="G1612" t="s">
        <v>12</v>
      </c>
    </row>
    <row r="1613" spans="1:7" x14ac:dyDescent="0.25">
      <c r="A1613" t="s">
        <v>1248</v>
      </c>
      <c r="B1613" t="s">
        <v>1249</v>
      </c>
      <c r="C1613" t="s">
        <v>1198</v>
      </c>
      <c r="D1613" t="s">
        <v>1199</v>
      </c>
      <c r="E1613" t="s">
        <v>1202</v>
      </c>
      <c r="F1613">
        <v>35.1</v>
      </c>
      <c r="G1613" t="s">
        <v>12</v>
      </c>
    </row>
    <row r="1614" spans="1:7" x14ac:dyDescent="0.25">
      <c r="A1614" t="s">
        <v>1248</v>
      </c>
      <c r="B1614" t="s">
        <v>1249</v>
      </c>
      <c r="C1614" t="s">
        <v>1198</v>
      </c>
      <c r="D1614" t="s">
        <v>1199</v>
      </c>
      <c r="E1614" t="s">
        <v>1231</v>
      </c>
      <c r="F1614">
        <v>37.4</v>
      </c>
      <c r="G1614" t="s">
        <v>12</v>
      </c>
    </row>
    <row r="1615" spans="1:7" x14ac:dyDescent="0.25">
      <c r="A1615" t="s">
        <v>1248</v>
      </c>
      <c r="B1615" t="s">
        <v>1249</v>
      </c>
      <c r="C1615" t="s">
        <v>1198</v>
      </c>
      <c r="D1615" t="s">
        <v>1199</v>
      </c>
      <c r="E1615" t="s">
        <v>1204</v>
      </c>
      <c r="F1615">
        <v>36.5</v>
      </c>
      <c r="G1615" t="s">
        <v>12</v>
      </c>
    </row>
    <row r="1616" spans="1:7" x14ac:dyDescent="0.25">
      <c r="A1616" t="s">
        <v>1248</v>
      </c>
      <c r="B1616" t="s">
        <v>1249</v>
      </c>
      <c r="C1616" t="s">
        <v>1198</v>
      </c>
      <c r="D1616" t="s">
        <v>1199</v>
      </c>
      <c r="E1616" t="s">
        <v>1243</v>
      </c>
      <c r="F1616">
        <v>34</v>
      </c>
      <c r="G1616" t="s">
        <v>12</v>
      </c>
    </row>
    <row r="1617" spans="1:7" x14ac:dyDescent="0.25">
      <c r="A1617" t="s">
        <v>1248</v>
      </c>
      <c r="B1617" t="s">
        <v>1249</v>
      </c>
      <c r="C1617" t="s">
        <v>1198</v>
      </c>
      <c r="D1617" t="s">
        <v>1199</v>
      </c>
      <c r="E1617" t="s">
        <v>1205</v>
      </c>
      <c r="F1617">
        <v>34</v>
      </c>
      <c r="G1617" t="s">
        <v>12</v>
      </c>
    </row>
    <row r="1618" spans="1:7" x14ac:dyDescent="0.25">
      <c r="A1618" t="s">
        <v>1248</v>
      </c>
      <c r="B1618" t="s">
        <v>1249</v>
      </c>
      <c r="C1618" t="s">
        <v>1198</v>
      </c>
      <c r="D1618" t="s">
        <v>1199</v>
      </c>
      <c r="E1618" t="s">
        <v>1206</v>
      </c>
      <c r="F1618">
        <v>35</v>
      </c>
      <c r="G1618" t="s">
        <v>12</v>
      </c>
    </row>
    <row r="1619" spans="1:7" x14ac:dyDescent="0.25">
      <c r="A1619" t="s">
        <v>1248</v>
      </c>
      <c r="B1619" t="s">
        <v>1249</v>
      </c>
      <c r="C1619" t="s">
        <v>1198</v>
      </c>
      <c r="D1619" t="s">
        <v>1199</v>
      </c>
      <c r="E1619" t="s">
        <v>1207</v>
      </c>
      <c r="F1619">
        <v>39</v>
      </c>
      <c r="G1619" t="s">
        <v>12</v>
      </c>
    </row>
    <row r="1620" spans="1:7" x14ac:dyDescent="0.25">
      <c r="A1620" t="s">
        <v>1248</v>
      </c>
      <c r="B1620" t="s">
        <v>1249</v>
      </c>
      <c r="C1620" t="s">
        <v>1198</v>
      </c>
      <c r="D1620" t="s">
        <v>1199</v>
      </c>
      <c r="E1620" t="s">
        <v>1208</v>
      </c>
      <c r="F1620">
        <v>41</v>
      </c>
      <c r="G1620" t="s">
        <v>12</v>
      </c>
    </row>
    <row r="1621" spans="1:7" x14ac:dyDescent="0.25">
      <c r="A1621" t="s">
        <v>1248</v>
      </c>
      <c r="B1621" t="s">
        <v>1249</v>
      </c>
      <c r="C1621" t="s">
        <v>1198</v>
      </c>
      <c r="D1621" t="s">
        <v>1199</v>
      </c>
      <c r="E1621" t="s">
        <v>1209</v>
      </c>
      <c r="F1621">
        <v>40</v>
      </c>
      <c r="G1621" t="s">
        <v>12</v>
      </c>
    </row>
    <row r="1622" spans="1:7" x14ac:dyDescent="0.25">
      <c r="A1622" t="s">
        <v>1248</v>
      </c>
      <c r="B1622" t="s">
        <v>1249</v>
      </c>
      <c r="C1622" t="s">
        <v>1198</v>
      </c>
      <c r="D1622" t="s">
        <v>1199</v>
      </c>
      <c r="E1622" t="s">
        <v>110</v>
      </c>
      <c r="F1622">
        <v>40</v>
      </c>
      <c r="G1622" t="s">
        <v>12</v>
      </c>
    </row>
    <row r="1623" spans="1:7" x14ac:dyDescent="0.25">
      <c r="A1623" t="s">
        <v>1248</v>
      </c>
      <c r="B1623" t="s">
        <v>1249</v>
      </c>
      <c r="C1623" t="s">
        <v>1198</v>
      </c>
      <c r="D1623" t="s">
        <v>1199</v>
      </c>
      <c r="E1623" t="s">
        <v>1210</v>
      </c>
      <c r="F1623">
        <v>44</v>
      </c>
      <c r="G1623" t="s">
        <v>12</v>
      </c>
    </row>
    <row r="1624" spans="1:7" x14ac:dyDescent="0.25">
      <c r="A1624" t="s">
        <v>1248</v>
      </c>
      <c r="B1624" t="s">
        <v>1249</v>
      </c>
      <c r="C1624" t="s">
        <v>1198</v>
      </c>
      <c r="D1624" t="s">
        <v>1199</v>
      </c>
      <c r="E1624" t="s">
        <v>1211</v>
      </c>
      <c r="F1624">
        <v>41.7</v>
      </c>
      <c r="G1624" t="s">
        <v>12</v>
      </c>
    </row>
    <row r="1625" spans="1:7" x14ac:dyDescent="0.25">
      <c r="A1625" t="s">
        <v>1248</v>
      </c>
      <c r="B1625" t="s">
        <v>1249</v>
      </c>
      <c r="C1625" t="s">
        <v>1198</v>
      </c>
      <c r="D1625" t="s">
        <v>1199</v>
      </c>
      <c r="E1625" t="s">
        <v>419</v>
      </c>
      <c r="F1625">
        <v>42</v>
      </c>
      <c r="G1625" t="s">
        <v>12</v>
      </c>
    </row>
    <row r="1626" spans="1:7" x14ac:dyDescent="0.25">
      <c r="A1626" t="s">
        <v>1248</v>
      </c>
      <c r="B1626" t="s">
        <v>1249</v>
      </c>
      <c r="C1626" t="s">
        <v>1198</v>
      </c>
      <c r="D1626" t="s">
        <v>1199</v>
      </c>
      <c r="E1626" t="s">
        <v>1212</v>
      </c>
      <c r="F1626">
        <v>43</v>
      </c>
      <c r="G1626" t="s">
        <v>12</v>
      </c>
    </row>
    <row r="1627" spans="1:7" x14ac:dyDescent="0.25">
      <c r="A1627" t="s">
        <v>1248</v>
      </c>
      <c r="B1627" t="s">
        <v>1249</v>
      </c>
      <c r="C1627" t="s">
        <v>1198</v>
      </c>
      <c r="D1627" t="s">
        <v>1199</v>
      </c>
      <c r="E1627" t="s">
        <v>1213</v>
      </c>
      <c r="F1627">
        <v>42.5</v>
      </c>
      <c r="G1627" t="s">
        <v>12</v>
      </c>
    </row>
    <row r="1628" spans="1:7" x14ac:dyDescent="0.25">
      <c r="A1628" t="s">
        <v>1248</v>
      </c>
      <c r="B1628" t="s">
        <v>1249</v>
      </c>
      <c r="C1628" t="s">
        <v>1198</v>
      </c>
      <c r="D1628" t="s">
        <v>1199</v>
      </c>
      <c r="E1628" t="s">
        <v>1214</v>
      </c>
      <c r="F1628">
        <v>42.8</v>
      </c>
      <c r="G1628" t="s">
        <v>12</v>
      </c>
    </row>
    <row r="1629" spans="1:7" x14ac:dyDescent="0.25">
      <c r="A1629" t="s">
        <v>1248</v>
      </c>
      <c r="B1629" t="s">
        <v>1249</v>
      </c>
      <c r="C1629" t="s">
        <v>1198</v>
      </c>
      <c r="D1629" t="s">
        <v>1199</v>
      </c>
      <c r="E1629" t="s">
        <v>1215</v>
      </c>
      <c r="F1629">
        <v>44.1</v>
      </c>
      <c r="G1629" t="s">
        <v>12</v>
      </c>
    </row>
    <row r="1630" spans="1:7" x14ac:dyDescent="0.25">
      <c r="A1630" t="s">
        <v>1248</v>
      </c>
      <c r="B1630" t="s">
        <v>1249</v>
      </c>
      <c r="C1630" t="s">
        <v>1198</v>
      </c>
      <c r="D1630" t="s">
        <v>1199</v>
      </c>
      <c r="E1630" t="s">
        <v>1216</v>
      </c>
      <c r="F1630">
        <v>46</v>
      </c>
      <c r="G1630" t="s">
        <v>12</v>
      </c>
    </row>
    <row r="1631" spans="1:7" x14ac:dyDescent="0.25">
      <c r="A1631" t="s">
        <v>1248</v>
      </c>
      <c r="B1631" t="s">
        <v>1249</v>
      </c>
      <c r="C1631" t="s">
        <v>1198</v>
      </c>
      <c r="D1631" t="s">
        <v>1199</v>
      </c>
      <c r="E1631" t="s">
        <v>1217</v>
      </c>
      <c r="F1631">
        <v>45.1</v>
      </c>
      <c r="G1631" t="s">
        <v>12</v>
      </c>
    </row>
    <row r="1632" spans="1:7" x14ac:dyDescent="0.25">
      <c r="A1632" t="s">
        <v>1248</v>
      </c>
      <c r="B1632" t="s">
        <v>1249</v>
      </c>
      <c r="C1632" t="s">
        <v>1198</v>
      </c>
      <c r="D1632" t="s">
        <v>1199</v>
      </c>
      <c r="E1632" t="s">
        <v>111</v>
      </c>
      <c r="F1632">
        <v>45.8</v>
      </c>
      <c r="G1632" t="s">
        <v>12</v>
      </c>
    </row>
    <row r="1633" spans="1:7" x14ac:dyDescent="0.25">
      <c r="A1633" t="s">
        <v>1248</v>
      </c>
      <c r="B1633" t="s">
        <v>1249</v>
      </c>
      <c r="C1633" t="s">
        <v>1198</v>
      </c>
      <c r="D1633" t="s">
        <v>1199</v>
      </c>
      <c r="E1633" t="s">
        <v>1218</v>
      </c>
      <c r="F1633">
        <v>47</v>
      </c>
      <c r="G1633" t="s">
        <v>12</v>
      </c>
    </row>
    <row r="1634" spans="1:7" x14ac:dyDescent="0.25">
      <c r="A1634" t="s">
        <v>1248</v>
      </c>
      <c r="B1634" t="s">
        <v>1249</v>
      </c>
      <c r="C1634" t="s">
        <v>1198</v>
      </c>
      <c r="D1634" t="s">
        <v>1199</v>
      </c>
      <c r="E1634" t="s">
        <v>1219</v>
      </c>
      <c r="F1634">
        <v>47</v>
      </c>
      <c r="G1634" t="s">
        <v>12</v>
      </c>
    </row>
    <row r="1635" spans="1:7" x14ac:dyDescent="0.25">
      <c r="A1635" t="s">
        <v>1248</v>
      </c>
      <c r="B1635" t="s">
        <v>1249</v>
      </c>
      <c r="C1635" t="s">
        <v>1198</v>
      </c>
      <c r="D1635" t="s">
        <v>1199</v>
      </c>
      <c r="E1635" t="s">
        <v>1220</v>
      </c>
      <c r="F1635">
        <v>47</v>
      </c>
      <c r="G1635" t="s">
        <v>12</v>
      </c>
    </row>
    <row r="1636" spans="1:7" x14ac:dyDescent="0.25">
      <c r="A1636" t="s">
        <v>1248</v>
      </c>
      <c r="B1636" t="s">
        <v>1249</v>
      </c>
      <c r="C1636" t="s">
        <v>1198</v>
      </c>
      <c r="D1636" t="s">
        <v>1199</v>
      </c>
      <c r="E1636" t="s">
        <v>1091</v>
      </c>
      <c r="F1636">
        <v>46</v>
      </c>
      <c r="G1636" t="s">
        <v>12</v>
      </c>
    </row>
    <row r="1637" spans="1:7" x14ac:dyDescent="0.25">
      <c r="A1637" t="s">
        <v>1248</v>
      </c>
      <c r="B1637" t="s">
        <v>1249</v>
      </c>
      <c r="C1637" t="s">
        <v>1198</v>
      </c>
      <c r="D1637" t="s">
        <v>1199</v>
      </c>
      <c r="E1637" t="s">
        <v>1221</v>
      </c>
      <c r="F1637">
        <v>47</v>
      </c>
      <c r="G1637" t="s">
        <v>12</v>
      </c>
    </row>
    <row r="1638" spans="1:7" x14ac:dyDescent="0.25">
      <c r="A1638" t="s">
        <v>1248</v>
      </c>
      <c r="B1638" t="s">
        <v>1249</v>
      </c>
      <c r="C1638" t="s">
        <v>1198</v>
      </c>
      <c r="D1638" t="s">
        <v>1199</v>
      </c>
      <c r="E1638" t="s">
        <v>1250</v>
      </c>
      <c r="F1638">
        <v>42</v>
      </c>
      <c r="G1638" t="s">
        <v>12</v>
      </c>
    </row>
    <row r="1639" spans="1:7" x14ac:dyDescent="0.25">
      <c r="A1639" t="s">
        <v>1248</v>
      </c>
      <c r="B1639" t="s">
        <v>1249</v>
      </c>
      <c r="C1639" t="s">
        <v>1198</v>
      </c>
      <c r="D1639" t="s">
        <v>1199</v>
      </c>
      <c r="E1639" t="s">
        <v>1251</v>
      </c>
      <c r="F1639">
        <v>44</v>
      </c>
      <c r="G1639" t="s">
        <v>12</v>
      </c>
    </row>
    <row r="1640" spans="1:7" x14ac:dyDescent="0.25">
      <c r="A1640" t="s">
        <v>1248</v>
      </c>
      <c r="B1640" t="s">
        <v>1249</v>
      </c>
      <c r="C1640" t="s">
        <v>1198</v>
      </c>
      <c r="D1640" t="s">
        <v>1199</v>
      </c>
      <c r="E1640" t="s">
        <v>1252</v>
      </c>
      <c r="F1640">
        <v>44</v>
      </c>
      <c r="G1640" t="s">
        <v>12</v>
      </c>
    </row>
    <row r="1641" spans="1:7" x14ac:dyDescent="0.25">
      <c r="A1641" t="s">
        <v>1248</v>
      </c>
      <c r="B1641" t="s">
        <v>1249</v>
      </c>
      <c r="C1641" t="s">
        <v>1198</v>
      </c>
      <c r="D1641" t="s">
        <v>1199</v>
      </c>
      <c r="E1641" t="s">
        <v>1253</v>
      </c>
      <c r="F1641">
        <v>41</v>
      </c>
      <c r="G1641" t="s">
        <v>12</v>
      </c>
    </row>
    <row r="1642" spans="1:7" x14ac:dyDescent="0.25">
      <c r="A1642" t="s">
        <v>1254</v>
      </c>
      <c r="B1642" t="s">
        <v>1255</v>
      </c>
      <c r="C1642" t="s">
        <v>1198</v>
      </c>
      <c r="D1642" t="s">
        <v>1256</v>
      </c>
      <c r="E1642" t="s">
        <v>1257</v>
      </c>
      <c r="F1642" s="3" t="s">
        <v>1525</v>
      </c>
      <c r="G1642" t="s">
        <v>12</v>
      </c>
    </row>
    <row r="1643" spans="1:7" x14ac:dyDescent="0.25">
      <c r="A1643" t="s">
        <v>1254</v>
      </c>
      <c r="B1643" t="s">
        <v>1255</v>
      </c>
      <c r="C1643" t="s">
        <v>1198</v>
      </c>
      <c r="D1643" t="s">
        <v>1256</v>
      </c>
      <c r="E1643" t="s">
        <v>1258</v>
      </c>
      <c r="F1643" s="3" t="s">
        <v>1525</v>
      </c>
      <c r="G1643" t="s">
        <v>12</v>
      </c>
    </row>
    <row r="1644" spans="1:7" x14ac:dyDescent="0.25">
      <c r="A1644" t="s">
        <v>1254</v>
      </c>
      <c r="B1644" t="s">
        <v>1255</v>
      </c>
      <c r="C1644" t="s">
        <v>1198</v>
      </c>
      <c r="D1644" t="s">
        <v>1256</v>
      </c>
      <c r="E1644" t="s">
        <v>1259</v>
      </c>
      <c r="F1644" s="3" t="s">
        <v>1525</v>
      </c>
      <c r="G1644" t="s">
        <v>12</v>
      </c>
    </row>
    <row r="1645" spans="1:7" x14ac:dyDescent="0.25">
      <c r="A1645" t="s">
        <v>1254</v>
      </c>
      <c r="B1645" t="s">
        <v>1255</v>
      </c>
      <c r="C1645" t="s">
        <v>1198</v>
      </c>
      <c r="D1645" t="s">
        <v>1256</v>
      </c>
      <c r="E1645" t="s">
        <v>1260</v>
      </c>
      <c r="F1645" s="3" t="s">
        <v>1525</v>
      </c>
      <c r="G1645" t="s">
        <v>12</v>
      </c>
    </row>
    <row r="1646" spans="1:7" x14ac:dyDescent="0.25">
      <c r="A1646" t="s">
        <v>1254</v>
      </c>
      <c r="B1646" t="s">
        <v>1255</v>
      </c>
      <c r="C1646" t="s">
        <v>1198</v>
      </c>
      <c r="D1646" t="s">
        <v>1256</v>
      </c>
      <c r="E1646" t="s">
        <v>1261</v>
      </c>
      <c r="F1646" s="3" t="s">
        <v>1525</v>
      </c>
      <c r="G1646" t="s">
        <v>12</v>
      </c>
    </row>
    <row r="1647" spans="1:7" x14ac:dyDescent="0.25">
      <c r="A1647" t="s">
        <v>1254</v>
      </c>
      <c r="B1647" t="s">
        <v>1255</v>
      </c>
      <c r="C1647" t="s">
        <v>1198</v>
      </c>
      <c r="D1647" t="s">
        <v>1256</v>
      </c>
      <c r="E1647" t="s">
        <v>1262</v>
      </c>
      <c r="F1647" s="3" t="s">
        <v>1525</v>
      </c>
      <c r="G1647" t="s">
        <v>12</v>
      </c>
    </row>
    <row r="1648" spans="1:7" x14ac:dyDescent="0.25">
      <c r="A1648" t="s">
        <v>1254</v>
      </c>
      <c r="B1648" t="s">
        <v>1255</v>
      </c>
      <c r="C1648" t="s">
        <v>1198</v>
      </c>
      <c r="D1648" t="s">
        <v>1256</v>
      </c>
      <c r="E1648" t="s">
        <v>1263</v>
      </c>
      <c r="F1648" s="3" t="s">
        <v>1530</v>
      </c>
      <c r="G1648" t="s">
        <v>12</v>
      </c>
    </row>
    <row r="1649" spans="1:7" x14ac:dyDescent="0.25">
      <c r="A1649" t="s">
        <v>1254</v>
      </c>
      <c r="B1649" t="s">
        <v>1255</v>
      </c>
      <c r="C1649" t="s">
        <v>1198</v>
      </c>
      <c r="D1649" t="s">
        <v>1256</v>
      </c>
      <c r="E1649" t="s">
        <v>1264</v>
      </c>
      <c r="F1649" s="3" t="s">
        <v>1530</v>
      </c>
      <c r="G1649" t="s">
        <v>12</v>
      </c>
    </row>
    <row r="1650" spans="1:7" x14ac:dyDescent="0.25">
      <c r="A1650" t="s">
        <v>1254</v>
      </c>
      <c r="B1650" t="s">
        <v>1255</v>
      </c>
      <c r="C1650" t="s">
        <v>1198</v>
      </c>
      <c r="D1650" t="s">
        <v>1256</v>
      </c>
      <c r="E1650" t="s">
        <v>1265</v>
      </c>
      <c r="F1650" s="3" t="s">
        <v>1530</v>
      </c>
      <c r="G1650" t="s">
        <v>12</v>
      </c>
    </row>
    <row r="1651" spans="1:7" x14ac:dyDescent="0.25">
      <c r="A1651" t="s">
        <v>1254</v>
      </c>
      <c r="B1651" t="s">
        <v>1255</v>
      </c>
      <c r="C1651" t="s">
        <v>1198</v>
      </c>
      <c r="D1651" t="s">
        <v>1256</v>
      </c>
      <c r="E1651" t="s">
        <v>1266</v>
      </c>
      <c r="F1651" s="3" t="s">
        <v>1530</v>
      </c>
      <c r="G1651" t="s">
        <v>12</v>
      </c>
    </row>
    <row r="1652" spans="1:7" x14ac:dyDescent="0.25">
      <c r="A1652" t="s">
        <v>1254</v>
      </c>
      <c r="B1652" t="s">
        <v>1255</v>
      </c>
      <c r="C1652" t="s">
        <v>1198</v>
      </c>
      <c r="D1652" t="s">
        <v>1256</v>
      </c>
      <c r="E1652" t="s">
        <v>1267</v>
      </c>
      <c r="F1652" s="3" t="s">
        <v>1530</v>
      </c>
      <c r="G1652" t="s">
        <v>12</v>
      </c>
    </row>
    <row r="1653" spans="1:7" x14ac:dyDescent="0.25">
      <c r="A1653" t="s">
        <v>1254</v>
      </c>
      <c r="B1653" t="s">
        <v>1255</v>
      </c>
      <c r="C1653" t="s">
        <v>1198</v>
      </c>
      <c r="D1653" t="s">
        <v>1256</v>
      </c>
      <c r="E1653" t="s">
        <v>1268</v>
      </c>
      <c r="F1653" s="3" t="s">
        <v>1530</v>
      </c>
      <c r="G1653" t="s">
        <v>12</v>
      </c>
    </row>
    <row r="1654" spans="1:7" x14ac:dyDescent="0.25">
      <c r="A1654" t="s">
        <v>1254</v>
      </c>
      <c r="B1654" t="s">
        <v>1255</v>
      </c>
      <c r="C1654" t="s">
        <v>1198</v>
      </c>
      <c r="D1654" t="s">
        <v>1256</v>
      </c>
      <c r="E1654" t="s">
        <v>1269</v>
      </c>
      <c r="F1654" s="3" t="s">
        <v>1530</v>
      </c>
      <c r="G1654" t="s">
        <v>12</v>
      </c>
    </row>
    <row r="1655" spans="1:7" x14ac:dyDescent="0.25">
      <c r="A1655" t="s">
        <v>1254</v>
      </c>
      <c r="B1655" t="s">
        <v>1255</v>
      </c>
      <c r="C1655" t="s">
        <v>1198</v>
      </c>
      <c r="D1655" t="s">
        <v>1256</v>
      </c>
      <c r="E1655" t="s">
        <v>1270</v>
      </c>
      <c r="F1655" s="3" t="s">
        <v>1530</v>
      </c>
      <c r="G1655" t="s">
        <v>12</v>
      </c>
    </row>
    <row r="1656" spans="1:7" x14ac:dyDescent="0.25">
      <c r="A1656" t="s">
        <v>1254</v>
      </c>
      <c r="B1656" t="s">
        <v>1255</v>
      </c>
      <c r="C1656" t="s">
        <v>1198</v>
      </c>
      <c r="D1656" t="s">
        <v>1256</v>
      </c>
      <c r="E1656" t="s">
        <v>1271</v>
      </c>
      <c r="F1656" s="3" t="s">
        <v>1525</v>
      </c>
      <c r="G1656" t="s">
        <v>12</v>
      </c>
    </row>
    <row r="1657" spans="1:7" x14ac:dyDescent="0.25">
      <c r="A1657" t="s">
        <v>1254</v>
      </c>
      <c r="B1657" t="s">
        <v>1255</v>
      </c>
      <c r="C1657" t="s">
        <v>1198</v>
      </c>
      <c r="D1657" t="s">
        <v>1256</v>
      </c>
      <c r="E1657" t="s">
        <v>1272</v>
      </c>
      <c r="F1657" s="3" t="s">
        <v>1525</v>
      </c>
      <c r="G1657" t="s">
        <v>12</v>
      </c>
    </row>
    <row r="1658" spans="1:7" x14ac:dyDescent="0.25">
      <c r="A1658" t="s">
        <v>1254</v>
      </c>
      <c r="B1658" t="s">
        <v>1255</v>
      </c>
      <c r="C1658" t="s">
        <v>1198</v>
      </c>
      <c r="D1658" t="s">
        <v>1256</v>
      </c>
      <c r="E1658" t="s">
        <v>1273</v>
      </c>
      <c r="F1658" s="3" t="s">
        <v>1525</v>
      </c>
      <c r="G1658" t="s">
        <v>12</v>
      </c>
    </row>
    <row r="1659" spans="1:7" x14ac:dyDescent="0.25">
      <c r="A1659" t="s">
        <v>1254</v>
      </c>
      <c r="B1659" t="s">
        <v>1255</v>
      </c>
      <c r="C1659" t="s">
        <v>1198</v>
      </c>
      <c r="D1659" t="s">
        <v>1256</v>
      </c>
      <c r="E1659" t="s">
        <v>1274</v>
      </c>
      <c r="F1659" s="3" t="s">
        <v>1525</v>
      </c>
      <c r="G1659" t="s">
        <v>12</v>
      </c>
    </row>
    <row r="1660" spans="1:7" x14ac:dyDescent="0.25">
      <c r="A1660" t="s">
        <v>1254</v>
      </c>
      <c r="B1660" t="s">
        <v>1255</v>
      </c>
      <c r="C1660" t="s">
        <v>1198</v>
      </c>
      <c r="D1660" t="s">
        <v>1256</v>
      </c>
      <c r="E1660" t="s">
        <v>1275</v>
      </c>
      <c r="F1660" s="3" t="s">
        <v>1525</v>
      </c>
      <c r="G1660" t="s">
        <v>12</v>
      </c>
    </row>
    <row r="1661" spans="1:7" x14ac:dyDescent="0.25">
      <c r="A1661" t="s">
        <v>1276</v>
      </c>
      <c r="B1661" t="s">
        <v>1277</v>
      </c>
      <c r="C1661" t="s">
        <v>1198</v>
      </c>
      <c r="D1661" t="s">
        <v>1256</v>
      </c>
      <c r="E1661" t="s">
        <v>1258</v>
      </c>
      <c r="F1661" s="3" t="s">
        <v>1525</v>
      </c>
      <c r="G1661" t="s">
        <v>12</v>
      </c>
    </row>
    <row r="1662" spans="1:7" x14ac:dyDescent="0.25">
      <c r="A1662" t="s">
        <v>1276</v>
      </c>
      <c r="B1662" t="s">
        <v>1277</v>
      </c>
      <c r="C1662" t="s">
        <v>1198</v>
      </c>
      <c r="D1662" t="s">
        <v>1256</v>
      </c>
      <c r="E1662" t="s">
        <v>1278</v>
      </c>
      <c r="F1662" s="3" t="s">
        <v>1525</v>
      </c>
      <c r="G1662" t="s">
        <v>12</v>
      </c>
    </row>
    <row r="1663" spans="1:7" x14ac:dyDescent="0.25">
      <c r="A1663" t="s">
        <v>1276</v>
      </c>
      <c r="B1663" t="s">
        <v>1277</v>
      </c>
      <c r="C1663" t="s">
        <v>1198</v>
      </c>
      <c r="D1663" t="s">
        <v>1256</v>
      </c>
      <c r="E1663" t="s">
        <v>1260</v>
      </c>
      <c r="F1663" s="3" t="s">
        <v>1525</v>
      </c>
      <c r="G1663" t="s">
        <v>12</v>
      </c>
    </row>
    <row r="1664" spans="1:7" x14ac:dyDescent="0.25">
      <c r="A1664" t="s">
        <v>1276</v>
      </c>
      <c r="B1664" t="s">
        <v>1277</v>
      </c>
      <c r="C1664" t="s">
        <v>1198</v>
      </c>
      <c r="D1664" t="s">
        <v>1256</v>
      </c>
      <c r="E1664" t="s">
        <v>1279</v>
      </c>
      <c r="F1664" s="3" t="s">
        <v>1525</v>
      </c>
      <c r="G1664" t="s">
        <v>12</v>
      </c>
    </row>
    <row r="1665" spans="1:7" x14ac:dyDescent="0.25">
      <c r="A1665" t="s">
        <v>1276</v>
      </c>
      <c r="B1665" t="s">
        <v>1277</v>
      </c>
      <c r="C1665" t="s">
        <v>1198</v>
      </c>
      <c r="D1665" t="s">
        <v>1256</v>
      </c>
      <c r="E1665" t="s">
        <v>1280</v>
      </c>
      <c r="F1665" s="3" t="s">
        <v>1525</v>
      </c>
      <c r="G1665" t="s">
        <v>12</v>
      </c>
    </row>
    <row r="1666" spans="1:7" x14ac:dyDescent="0.25">
      <c r="A1666" t="s">
        <v>1276</v>
      </c>
      <c r="B1666" t="s">
        <v>1277</v>
      </c>
      <c r="C1666" t="s">
        <v>1198</v>
      </c>
      <c r="D1666" t="s">
        <v>1256</v>
      </c>
      <c r="E1666" t="s">
        <v>1281</v>
      </c>
      <c r="F1666" s="3" t="s">
        <v>1530</v>
      </c>
      <c r="G1666" t="s">
        <v>12</v>
      </c>
    </row>
    <row r="1667" spans="1:7" x14ac:dyDescent="0.25">
      <c r="A1667" t="s">
        <v>1276</v>
      </c>
      <c r="B1667" t="s">
        <v>1277</v>
      </c>
      <c r="C1667" t="s">
        <v>1198</v>
      </c>
      <c r="D1667" t="s">
        <v>1256</v>
      </c>
      <c r="E1667" t="s">
        <v>1282</v>
      </c>
      <c r="F1667" s="3" t="s">
        <v>1530</v>
      </c>
      <c r="G1667" t="s">
        <v>12</v>
      </c>
    </row>
    <row r="1668" spans="1:7" x14ac:dyDescent="0.25">
      <c r="A1668" t="s">
        <v>1276</v>
      </c>
      <c r="B1668" t="s">
        <v>1277</v>
      </c>
      <c r="C1668" t="s">
        <v>1198</v>
      </c>
      <c r="D1668" t="s">
        <v>1256</v>
      </c>
      <c r="E1668" t="s">
        <v>1283</v>
      </c>
      <c r="F1668" s="3" t="s">
        <v>1530</v>
      </c>
      <c r="G1668" t="s">
        <v>12</v>
      </c>
    </row>
    <row r="1669" spans="1:7" x14ac:dyDescent="0.25">
      <c r="A1669" t="s">
        <v>1276</v>
      </c>
      <c r="B1669" t="s">
        <v>1277</v>
      </c>
      <c r="C1669" t="s">
        <v>1198</v>
      </c>
      <c r="D1669" t="s">
        <v>1256</v>
      </c>
      <c r="E1669" t="s">
        <v>1284</v>
      </c>
      <c r="F1669" s="3" t="s">
        <v>1530</v>
      </c>
      <c r="G1669" t="s">
        <v>12</v>
      </c>
    </row>
    <row r="1670" spans="1:7" x14ac:dyDescent="0.25">
      <c r="A1670" t="s">
        <v>1276</v>
      </c>
      <c r="B1670" t="s">
        <v>1277</v>
      </c>
      <c r="C1670" t="s">
        <v>1198</v>
      </c>
      <c r="D1670" t="s">
        <v>1256</v>
      </c>
      <c r="E1670" t="s">
        <v>1285</v>
      </c>
      <c r="F1670" s="3" t="s">
        <v>1530</v>
      </c>
      <c r="G1670" t="s">
        <v>12</v>
      </c>
    </row>
    <row r="1671" spans="1:7" x14ac:dyDescent="0.25">
      <c r="A1671" t="s">
        <v>1276</v>
      </c>
      <c r="B1671" t="s">
        <v>1277</v>
      </c>
      <c r="C1671" t="s">
        <v>1198</v>
      </c>
      <c r="D1671" t="s">
        <v>1256</v>
      </c>
      <c r="E1671" t="s">
        <v>1286</v>
      </c>
      <c r="F1671" s="3" t="s">
        <v>1530</v>
      </c>
      <c r="G1671" t="s">
        <v>12</v>
      </c>
    </row>
    <row r="1672" spans="1:7" x14ac:dyDescent="0.25">
      <c r="A1672" t="s">
        <v>1276</v>
      </c>
      <c r="B1672" t="s">
        <v>1277</v>
      </c>
      <c r="C1672" t="s">
        <v>1198</v>
      </c>
      <c r="D1672" t="s">
        <v>1256</v>
      </c>
      <c r="E1672" t="s">
        <v>1287</v>
      </c>
      <c r="F1672" s="3" t="s">
        <v>1530</v>
      </c>
      <c r="G1672" t="s">
        <v>12</v>
      </c>
    </row>
    <row r="1673" spans="1:7" x14ac:dyDescent="0.25">
      <c r="A1673" t="s">
        <v>1276</v>
      </c>
      <c r="B1673" t="s">
        <v>1277</v>
      </c>
      <c r="C1673" t="s">
        <v>1198</v>
      </c>
      <c r="D1673" t="s">
        <v>1256</v>
      </c>
      <c r="E1673" t="s">
        <v>1288</v>
      </c>
      <c r="F1673" s="3" t="s">
        <v>1530</v>
      </c>
      <c r="G1673" t="s">
        <v>12</v>
      </c>
    </row>
    <row r="1674" spans="1:7" x14ac:dyDescent="0.25">
      <c r="A1674" t="s">
        <v>1276</v>
      </c>
      <c r="B1674" t="s">
        <v>1277</v>
      </c>
      <c r="C1674" t="s">
        <v>1198</v>
      </c>
      <c r="D1674" t="s">
        <v>1256</v>
      </c>
      <c r="E1674" t="s">
        <v>1289</v>
      </c>
      <c r="F1674" s="3" t="s">
        <v>1525</v>
      </c>
      <c r="G1674" t="s">
        <v>12</v>
      </c>
    </row>
    <row r="1675" spans="1:7" x14ac:dyDescent="0.25">
      <c r="A1675" t="s">
        <v>1276</v>
      </c>
      <c r="B1675" t="s">
        <v>1277</v>
      </c>
      <c r="C1675" t="s">
        <v>1198</v>
      </c>
      <c r="D1675" t="s">
        <v>1256</v>
      </c>
      <c r="E1675" t="s">
        <v>1290</v>
      </c>
      <c r="F1675" s="3" t="s">
        <v>1525</v>
      </c>
      <c r="G1675" t="s">
        <v>12</v>
      </c>
    </row>
    <row r="1676" spans="1:7" x14ac:dyDescent="0.25">
      <c r="A1676" t="s">
        <v>1276</v>
      </c>
      <c r="B1676" t="s">
        <v>1277</v>
      </c>
      <c r="C1676" t="s">
        <v>1198</v>
      </c>
      <c r="D1676" t="s">
        <v>1256</v>
      </c>
      <c r="E1676" t="s">
        <v>1291</v>
      </c>
      <c r="F1676" s="3" t="s">
        <v>1525</v>
      </c>
      <c r="G1676" t="s">
        <v>12</v>
      </c>
    </row>
    <row r="1677" spans="1:7" x14ac:dyDescent="0.25">
      <c r="A1677" t="s">
        <v>1276</v>
      </c>
      <c r="B1677" t="s">
        <v>1277</v>
      </c>
      <c r="C1677" t="s">
        <v>1198</v>
      </c>
      <c r="D1677" t="s">
        <v>1256</v>
      </c>
      <c r="E1677" t="s">
        <v>1292</v>
      </c>
      <c r="F1677" s="3" t="s">
        <v>1525</v>
      </c>
      <c r="G1677" t="s">
        <v>12</v>
      </c>
    </row>
    <row r="1678" spans="1:7" x14ac:dyDescent="0.25">
      <c r="A1678" t="s">
        <v>1276</v>
      </c>
      <c r="B1678" t="s">
        <v>1277</v>
      </c>
      <c r="C1678" t="s">
        <v>1198</v>
      </c>
      <c r="D1678" t="s">
        <v>1256</v>
      </c>
      <c r="E1678" t="s">
        <v>1293</v>
      </c>
      <c r="F1678" s="3" t="s">
        <v>1525</v>
      </c>
      <c r="G1678" t="s">
        <v>12</v>
      </c>
    </row>
    <row r="1679" spans="1:7" x14ac:dyDescent="0.25">
      <c r="A1679" t="s">
        <v>1276</v>
      </c>
      <c r="B1679" t="s">
        <v>1277</v>
      </c>
      <c r="C1679" t="s">
        <v>1198</v>
      </c>
      <c r="D1679" t="s">
        <v>1256</v>
      </c>
      <c r="E1679" t="s">
        <v>1294</v>
      </c>
      <c r="F1679" s="3" t="s">
        <v>1525</v>
      </c>
      <c r="G1679" t="s">
        <v>12</v>
      </c>
    </row>
    <row r="1680" spans="1:7" x14ac:dyDescent="0.25">
      <c r="A1680" t="s">
        <v>1295</v>
      </c>
      <c r="B1680" t="s">
        <v>1296</v>
      </c>
      <c r="C1680" t="s">
        <v>1198</v>
      </c>
      <c r="D1680" t="s">
        <v>1256</v>
      </c>
      <c r="E1680" t="s">
        <v>1297</v>
      </c>
      <c r="F1680" s="3" t="s">
        <v>1530</v>
      </c>
      <c r="G1680" t="s">
        <v>12</v>
      </c>
    </row>
    <row r="1681" spans="1:7" x14ac:dyDescent="0.25">
      <c r="A1681" t="s">
        <v>1295</v>
      </c>
      <c r="B1681" t="s">
        <v>1296</v>
      </c>
      <c r="C1681" t="s">
        <v>1198</v>
      </c>
      <c r="D1681" t="s">
        <v>1256</v>
      </c>
      <c r="E1681" t="s">
        <v>1257</v>
      </c>
      <c r="F1681" s="3" t="s">
        <v>1525</v>
      </c>
      <c r="G1681" t="s">
        <v>12</v>
      </c>
    </row>
    <row r="1682" spans="1:7" x14ac:dyDescent="0.25">
      <c r="A1682" t="s">
        <v>1295</v>
      </c>
      <c r="B1682" t="s">
        <v>1296</v>
      </c>
      <c r="C1682" t="s">
        <v>1198</v>
      </c>
      <c r="D1682" t="s">
        <v>1256</v>
      </c>
      <c r="E1682" t="s">
        <v>1258</v>
      </c>
      <c r="F1682" s="3" t="s">
        <v>1525</v>
      </c>
      <c r="G1682" t="s">
        <v>12</v>
      </c>
    </row>
    <row r="1683" spans="1:7" x14ac:dyDescent="0.25">
      <c r="A1683" t="s">
        <v>1295</v>
      </c>
      <c r="B1683" t="s">
        <v>1296</v>
      </c>
      <c r="C1683" t="s">
        <v>1198</v>
      </c>
      <c r="D1683" t="s">
        <v>1256</v>
      </c>
      <c r="E1683" t="s">
        <v>1298</v>
      </c>
      <c r="F1683" s="3" t="s">
        <v>1525</v>
      </c>
      <c r="G1683" t="s">
        <v>12</v>
      </c>
    </row>
    <row r="1684" spans="1:7" x14ac:dyDescent="0.25">
      <c r="A1684" t="s">
        <v>1295</v>
      </c>
      <c r="B1684" t="s">
        <v>1296</v>
      </c>
      <c r="C1684" t="s">
        <v>1198</v>
      </c>
      <c r="D1684" t="s">
        <v>1256</v>
      </c>
      <c r="E1684" t="s">
        <v>1260</v>
      </c>
      <c r="F1684" s="3" t="s">
        <v>1525</v>
      </c>
      <c r="G1684" t="s">
        <v>12</v>
      </c>
    </row>
    <row r="1685" spans="1:7" x14ac:dyDescent="0.25">
      <c r="A1685" t="s">
        <v>1295</v>
      </c>
      <c r="B1685" t="s">
        <v>1296</v>
      </c>
      <c r="C1685" t="s">
        <v>1198</v>
      </c>
      <c r="D1685" t="s">
        <v>1256</v>
      </c>
      <c r="E1685" t="s">
        <v>1299</v>
      </c>
      <c r="F1685">
        <v>2.5</v>
      </c>
      <c r="G1685" t="s">
        <v>12</v>
      </c>
    </row>
    <row r="1686" spans="1:7" x14ac:dyDescent="0.25">
      <c r="A1686" t="s">
        <v>1295</v>
      </c>
      <c r="B1686" t="s">
        <v>1296</v>
      </c>
      <c r="C1686" t="s">
        <v>1198</v>
      </c>
      <c r="D1686" t="s">
        <v>1256</v>
      </c>
      <c r="E1686" t="s">
        <v>1300</v>
      </c>
      <c r="F1686" s="3" t="s">
        <v>1525</v>
      </c>
      <c r="G1686" t="s">
        <v>12</v>
      </c>
    </row>
    <row r="1687" spans="1:7" x14ac:dyDescent="0.25">
      <c r="A1687" t="s">
        <v>1295</v>
      </c>
      <c r="B1687" t="s">
        <v>1296</v>
      </c>
      <c r="C1687" t="s">
        <v>1198</v>
      </c>
      <c r="D1687" t="s">
        <v>1256</v>
      </c>
      <c r="E1687" t="s">
        <v>1301</v>
      </c>
      <c r="F1687" s="3" t="s">
        <v>1530</v>
      </c>
      <c r="G1687" t="s">
        <v>12</v>
      </c>
    </row>
    <row r="1688" spans="1:7" x14ac:dyDescent="0.25">
      <c r="A1688" t="s">
        <v>1295</v>
      </c>
      <c r="B1688" t="s">
        <v>1296</v>
      </c>
      <c r="C1688" t="s">
        <v>1198</v>
      </c>
      <c r="D1688" t="s">
        <v>1256</v>
      </c>
      <c r="E1688" t="s">
        <v>1302</v>
      </c>
      <c r="F1688" s="3" t="s">
        <v>1530</v>
      </c>
      <c r="G1688" t="s">
        <v>12</v>
      </c>
    </row>
    <row r="1689" spans="1:7" x14ac:dyDescent="0.25">
      <c r="A1689" t="s">
        <v>1295</v>
      </c>
      <c r="B1689" t="s">
        <v>1296</v>
      </c>
      <c r="C1689" t="s">
        <v>1198</v>
      </c>
      <c r="D1689" t="s">
        <v>1256</v>
      </c>
      <c r="E1689" t="s">
        <v>1303</v>
      </c>
      <c r="F1689" s="3" t="s">
        <v>1530</v>
      </c>
      <c r="G1689" t="s">
        <v>12</v>
      </c>
    </row>
    <row r="1690" spans="1:7" x14ac:dyDescent="0.25">
      <c r="A1690" t="s">
        <v>1295</v>
      </c>
      <c r="B1690" t="s">
        <v>1296</v>
      </c>
      <c r="C1690" t="s">
        <v>1198</v>
      </c>
      <c r="D1690" t="s">
        <v>1256</v>
      </c>
      <c r="E1690" t="s">
        <v>1304</v>
      </c>
      <c r="F1690" s="3" t="s">
        <v>1530</v>
      </c>
      <c r="G1690" t="s">
        <v>12</v>
      </c>
    </row>
    <row r="1691" spans="1:7" x14ac:dyDescent="0.25">
      <c r="A1691" t="s">
        <v>1295</v>
      </c>
      <c r="B1691" t="s">
        <v>1296</v>
      </c>
      <c r="C1691" t="s">
        <v>1198</v>
      </c>
      <c r="D1691" t="s">
        <v>1256</v>
      </c>
      <c r="E1691" t="s">
        <v>1305</v>
      </c>
      <c r="F1691" s="3" t="s">
        <v>1530</v>
      </c>
      <c r="G1691" t="s">
        <v>12</v>
      </c>
    </row>
    <row r="1692" spans="1:7" x14ac:dyDescent="0.25">
      <c r="A1692" t="s">
        <v>1295</v>
      </c>
      <c r="B1692" t="s">
        <v>1296</v>
      </c>
      <c r="C1692" t="s">
        <v>1198</v>
      </c>
      <c r="D1692" t="s">
        <v>1256</v>
      </c>
      <c r="E1692" t="s">
        <v>1306</v>
      </c>
      <c r="F1692" s="3" t="s">
        <v>1530</v>
      </c>
      <c r="G1692" t="s">
        <v>12</v>
      </c>
    </row>
    <row r="1693" spans="1:7" x14ac:dyDescent="0.25">
      <c r="A1693" t="s">
        <v>1295</v>
      </c>
      <c r="B1693" t="s">
        <v>1296</v>
      </c>
      <c r="C1693" t="s">
        <v>1198</v>
      </c>
      <c r="D1693" t="s">
        <v>1256</v>
      </c>
      <c r="E1693" t="s">
        <v>1307</v>
      </c>
      <c r="F1693" s="3" t="s">
        <v>1530</v>
      </c>
      <c r="G1693" t="s">
        <v>12</v>
      </c>
    </row>
    <row r="1694" spans="1:7" x14ac:dyDescent="0.25">
      <c r="A1694" t="s">
        <v>1295</v>
      </c>
      <c r="B1694" t="s">
        <v>1296</v>
      </c>
      <c r="C1694" t="s">
        <v>1198</v>
      </c>
      <c r="D1694" t="s">
        <v>1256</v>
      </c>
      <c r="E1694" t="s">
        <v>1308</v>
      </c>
      <c r="F1694" s="3" t="s">
        <v>1530</v>
      </c>
      <c r="G1694" t="s">
        <v>12</v>
      </c>
    </row>
    <row r="1695" spans="1:7" x14ac:dyDescent="0.25">
      <c r="A1695" t="s">
        <v>1295</v>
      </c>
      <c r="B1695" t="s">
        <v>1296</v>
      </c>
      <c r="C1695" t="s">
        <v>1198</v>
      </c>
      <c r="D1695" t="s">
        <v>1256</v>
      </c>
      <c r="E1695" t="s">
        <v>1309</v>
      </c>
      <c r="F1695" s="3" t="s">
        <v>1525</v>
      </c>
      <c r="G1695" t="s">
        <v>12</v>
      </c>
    </row>
    <row r="1696" spans="1:7" x14ac:dyDescent="0.25">
      <c r="A1696" t="s">
        <v>1295</v>
      </c>
      <c r="B1696" t="s">
        <v>1296</v>
      </c>
      <c r="C1696" t="s">
        <v>1198</v>
      </c>
      <c r="D1696" t="s">
        <v>1256</v>
      </c>
      <c r="E1696" t="s">
        <v>1310</v>
      </c>
      <c r="F1696" s="3" t="s">
        <v>1525</v>
      </c>
      <c r="G1696" t="s">
        <v>12</v>
      </c>
    </row>
    <row r="1697" spans="1:7" x14ac:dyDescent="0.25">
      <c r="A1697" t="s">
        <v>1295</v>
      </c>
      <c r="B1697" t="s">
        <v>1296</v>
      </c>
      <c r="C1697" t="s">
        <v>1198</v>
      </c>
      <c r="D1697" t="s">
        <v>1256</v>
      </c>
      <c r="E1697" t="s">
        <v>1311</v>
      </c>
      <c r="F1697" s="3" t="s">
        <v>1525</v>
      </c>
      <c r="G1697" t="s">
        <v>12</v>
      </c>
    </row>
    <row r="1698" spans="1:7" x14ac:dyDescent="0.25">
      <c r="A1698" t="s">
        <v>1295</v>
      </c>
      <c r="B1698" t="s">
        <v>1296</v>
      </c>
      <c r="C1698" t="s">
        <v>1198</v>
      </c>
      <c r="D1698" t="s">
        <v>1256</v>
      </c>
      <c r="E1698" t="s">
        <v>1312</v>
      </c>
      <c r="F1698" s="3" t="s">
        <v>1525</v>
      </c>
      <c r="G1698" t="s">
        <v>12</v>
      </c>
    </row>
    <row r="1699" spans="1:7" x14ac:dyDescent="0.25">
      <c r="A1699" t="s">
        <v>1295</v>
      </c>
      <c r="B1699" t="s">
        <v>1296</v>
      </c>
      <c r="C1699" t="s">
        <v>1198</v>
      </c>
      <c r="D1699" t="s">
        <v>1256</v>
      </c>
      <c r="E1699" t="s">
        <v>1313</v>
      </c>
      <c r="F1699" s="3" t="s">
        <v>1525</v>
      </c>
      <c r="G1699" t="s">
        <v>12</v>
      </c>
    </row>
    <row r="1700" spans="1:7" x14ac:dyDescent="0.25">
      <c r="A1700" t="s">
        <v>1295</v>
      </c>
      <c r="B1700" t="s">
        <v>1296</v>
      </c>
      <c r="C1700" t="s">
        <v>1198</v>
      </c>
      <c r="D1700" t="s">
        <v>1256</v>
      </c>
      <c r="E1700" t="s">
        <v>1314</v>
      </c>
      <c r="F1700" s="3" t="s">
        <v>1525</v>
      </c>
      <c r="G1700" t="s">
        <v>12</v>
      </c>
    </row>
    <row r="1701" spans="1:7" x14ac:dyDescent="0.25">
      <c r="A1701" t="s">
        <v>1315</v>
      </c>
      <c r="B1701" t="s">
        <v>1316</v>
      </c>
      <c r="C1701" t="s">
        <v>1198</v>
      </c>
      <c r="D1701" t="s">
        <v>1317</v>
      </c>
      <c r="E1701" t="s">
        <v>83</v>
      </c>
      <c r="F1701">
        <v>38.1</v>
      </c>
      <c r="G1701" t="s">
        <v>12</v>
      </c>
    </row>
    <row r="1702" spans="1:7" x14ac:dyDescent="0.25">
      <c r="A1702" t="s">
        <v>1315</v>
      </c>
      <c r="B1702" t="s">
        <v>1316</v>
      </c>
      <c r="C1702" t="s">
        <v>1198</v>
      </c>
      <c r="D1702" t="s">
        <v>1317</v>
      </c>
      <c r="E1702" t="s">
        <v>1318</v>
      </c>
      <c r="F1702">
        <v>39.200000000000003</v>
      </c>
      <c r="G1702" t="s">
        <v>12</v>
      </c>
    </row>
    <row r="1703" spans="1:7" x14ac:dyDescent="0.25">
      <c r="A1703" t="s">
        <v>1315</v>
      </c>
      <c r="B1703" t="s">
        <v>1316</v>
      </c>
      <c r="C1703" t="s">
        <v>1198</v>
      </c>
      <c r="D1703" t="s">
        <v>1317</v>
      </c>
      <c r="E1703" t="s">
        <v>84</v>
      </c>
      <c r="F1703">
        <v>39.1</v>
      </c>
      <c r="G1703" t="s">
        <v>12</v>
      </c>
    </row>
    <row r="1704" spans="1:7" x14ac:dyDescent="0.25">
      <c r="A1704" t="s">
        <v>1315</v>
      </c>
      <c r="B1704" t="s">
        <v>1316</v>
      </c>
      <c r="C1704" t="s">
        <v>1198</v>
      </c>
      <c r="D1704" t="s">
        <v>1317</v>
      </c>
      <c r="E1704" t="s">
        <v>1319</v>
      </c>
      <c r="F1704">
        <v>41</v>
      </c>
      <c r="G1704" t="s">
        <v>12</v>
      </c>
    </row>
    <row r="1705" spans="1:7" x14ac:dyDescent="0.25">
      <c r="A1705" t="s">
        <v>1315</v>
      </c>
      <c r="B1705" t="s">
        <v>1316</v>
      </c>
      <c r="C1705" t="s">
        <v>1198</v>
      </c>
      <c r="D1705" t="s">
        <v>1317</v>
      </c>
      <c r="E1705" t="s">
        <v>1320</v>
      </c>
      <c r="F1705">
        <v>41</v>
      </c>
      <c r="G1705" t="s">
        <v>12</v>
      </c>
    </row>
    <row r="1706" spans="1:7" x14ac:dyDescent="0.25">
      <c r="A1706" t="s">
        <v>1315</v>
      </c>
      <c r="B1706" t="s">
        <v>1316</v>
      </c>
      <c r="C1706" t="s">
        <v>1198</v>
      </c>
      <c r="D1706" t="s">
        <v>1317</v>
      </c>
      <c r="E1706" t="s">
        <v>1321</v>
      </c>
      <c r="F1706">
        <v>41.2</v>
      </c>
      <c r="G1706" t="s">
        <v>12</v>
      </c>
    </row>
    <row r="1707" spans="1:7" x14ac:dyDescent="0.25">
      <c r="A1707" t="s">
        <v>1315</v>
      </c>
      <c r="B1707" t="s">
        <v>1316</v>
      </c>
      <c r="C1707" t="s">
        <v>1198</v>
      </c>
      <c r="D1707" t="s">
        <v>1317</v>
      </c>
      <c r="E1707" t="s">
        <v>478</v>
      </c>
      <c r="F1707">
        <v>41.3</v>
      </c>
      <c r="G1707" t="s">
        <v>12</v>
      </c>
    </row>
    <row r="1708" spans="1:7" x14ac:dyDescent="0.25">
      <c r="A1708" t="s">
        <v>1315</v>
      </c>
      <c r="B1708" t="s">
        <v>1316</v>
      </c>
      <c r="C1708" t="s">
        <v>1198</v>
      </c>
      <c r="D1708" t="s">
        <v>1317</v>
      </c>
      <c r="E1708" t="s">
        <v>1322</v>
      </c>
      <c r="F1708">
        <v>41.6</v>
      </c>
      <c r="G1708" t="s">
        <v>12</v>
      </c>
    </row>
    <row r="1709" spans="1:7" x14ac:dyDescent="0.25">
      <c r="A1709" t="s">
        <v>1315</v>
      </c>
      <c r="B1709" t="s">
        <v>1316</v>
      </c>
      <c r="C1709" t="s">
        <v>1198</v>
      </c>
      <c r="D1709" t="s">
        <v>1317</v>
      </c>
      <c r="E1709" t="s">
        <v>1323</v>
      </c>
      <c r="F1709">
        <v>43.8</v>
      </c>
      <c r="G1709" t="s">
        <v>12</v>
      </c>
    </row>
    <row r="1710" spans="1:7" x14ac:dyDescent="0.25">
      <c r="A1710" t="s">
        <v>1315</v>
      </c>
      <c r="B1710" t="s">
        <v>1316</v>
      </c>
      <c r="C1710" t="s">
        <v>1198</v>
      </c>
      <c r="D1710" t="s">
        <v>1317</v>
      </c>
      <c r="E1710" t="s">
        <v>114</v>
      </c>
      <c r="F1710">
        <v>42.9</v>
      </c>
      <c r="G1710" t="s">
        <v>12</v>
      </c>
    </row>
    <row r="1711" spans="1:7" x14ac:dyDescent="0.25">
      <c r="A1711" t="s">
        <v>1315</v>
      </c>
      <c r="B1711" t="s">
        <v>1316</v>
      </c>
      <c r="C1711" t="s">
        <v>1198</v>
      </c>
      <c r="D1711" t="s">
        <v>1317</v>
      </c>
      <c r="E1711" t="s">
        <v>115</v>
      </c>
      <c r="F1711">
        <v>42.5</v>
      </c>
      <c r="G1711" t="s">
        <v>12</v>
      </c>
    </row>
    <row r="1712" spans="1:7" x14ac:dyDescent="0.25">
      <c r="A1712" t="s">
        <v>1315</v>
      </c>
      <c r="B1712" t="s">
        <v>1316</v>
      </c>
      <c r="C1712" t="s">
        <v>1198</v>
      </c>
      <c r="D1712" t="s">
        <v>1317</v>
      </c>
      <c r="E1712" t="s">
        <v>1324</v>
      </c>
      <c r="F1712">
        <v>42.5</v>
      </c>
      <c r="G1712" t="s">
        <v>12</v>
      </c>
    </row>
    <row r="1713" spans="1:7" x14ac:dyDescent="0.25">
      <c r="A1713" t="s">
        <v>1315</v>
      </c>
      <c r="B1713" t="s">
        <v>1316</v>
      </c>
      <c r="C1713" t="s">
        <v>1198</v>
      </c>
      <c r="D1713" t="s">
        <v>1317</v>
      </c>
      <c r="E1713" t="s">
        <v>145</v>
      </c>
      <c r="F1713">
        <v>42.1</v>
      </c>
      <c r="G1713" t="s">
        <v>12</v>
      </c>
    </row>
    <row r="1714" spans="1:7" x14ac:dyDescent="0.25">
      <c r="A1714" t="s">
        <v>1315</v>
      </c>
      <c r="B1714" t="s">
        <v>1316</v>
      </c>
      <c r="C1714" t="s">
        <v>1198</v>
      </c>
      <c r="D1714" t="s">
        <v>1317</v>
      </c>
      <c r="E1714" t="s">
        <v>1325</v>
      </c>
      <c r="F1714">
        <v>42.7</v>
      </c>
      <c r="G1714" t="s">
        <v>12</v>
      </c>
    </row>
    <row r="1715" spans="1:7" x14ac:dyDescent="0.25">
      <c r="A1715" t="s">
        <v>1315</v>
      </c>
      <c r="B1715" t="s">
        <v>1316</v>
      </c>
      <c r="C1715" t="s">
        <v>1198</v>
      </c>
      <c r="D1715" t="s">
        <v>1317</v>
      </c>
      <c r="E1715" t="s">
        <v>316</v>
      </c>
      <c r="F1715">
        <v>43.2</v>
      </c>
      <c r="G1715" t="s">
        <v>12</v>
      </c>
    </row>
    <row r="1716" spans="1:7" x14ac:dyDescent="0.25">
      <c r="A1716" t="s">
        <v>1315</v>
      </c>
      <c r="B1716" t="s">
        <v>1316</v>
      </c>
      <c r="C1716" t="s">
        <v>1198</v>
      </c>
      <c r="D1716" t="s">
        <v>1317</v>
      </c>
      <c r="E1716" t="s">
        <v>117</v>
      </c>
      <c r="F1716">
        <v>43.7</v>
      </c>
      <c r="G1716" t="s">
        <v>12</v>
      </c>
    </row>
    <row r="1717" spans="1:7" x14ac:dyDescent="0.25">
      <c r="A1717" t="s">
        <v>1315</v>
      </c>
      <c r="B1717" t="s">
        <v>1316</v>
      </c>
      <c r="C1717" t="s">
        <v>1198</v>
      </c>
      <c r="D1717" t="s">
        <v>1317</v>
      </c>
      <c r="E1717" t="s">
        <v>626</v>
      </c>
      <c r="F1717">
        <v>42.6</v>
      </c>
      <c r="G1717" t="s">
        <v>12</v>
      </c>
    </row>
    <row r="1718" spans="1:7" x14ac:dyDescent="0.25">
      <c r="A1718" t="s">
        <v>1315</v>
      </c>
      <c r="B1718" t="s">
        <v>1316</v>
      </c>
      <c r="C1718" t="s">
        <v>1198</v>
      </c>
      <c r="D1718" t="s">
        <v>1317</v>
      </c>
      <c r="E1718" t="s">
        <v>147</v>
      </c>
      <c r="F1718">
        <v>43.8</v>
      </c>
      <c r="G1718" t="s">
        <v>12</v>
      </c>
    </row>
    <row r="1719" spans="1:7" x14ac:dyDescent="0.25">
      <c r="A1719" t="s">
        <v>1315</v>
      </c>
      <c r="B1719" t="s">
        <v>1316</v>
      </c>
      <c r="C1719" t="s">
        <v>1198</v>
      </c>
      <c r="D1719" t="s">
        <v>1317</v>
      </c>
      <c r="E1719" t="s">
        <v>148</v>
      </c>
      <c r="F1719">
        <v>43</v>
      </c>
      <c r="G1719" t="s">
        <v>12</v>
      </c>
    </row>
    <row r="1720" spans="1:7" x14ac:dyDescent="0.25">
      <c r="A1720" t="s">
        <v>1326</v>
      </c>
      <c r="B1720" t="s">
        <v>1327</v>
      </c>
      <c r="C1720" t="s">
        <v>1198</v>
      </c>
      <c r="D1720" t="s">
        <v>1328</v>
      </c>
      <c r="E1720" t="s">
        <v>1329</v>
      </c>
      <c r="F1720">
        <v>37.299999999999997</v>
      </c>
      <c r="G1720" t="s">
        <v>12</v>
      </c>
    </row>
    <row r="1721" spans="1:7" x14ac:dyDescent="0.25">
      <c r="A1721" t="s">
        <v>1326</v>
      </c>
      <c r="B1721" t="s">
        <v>1327</v>
      </c>
      <c r="C1721" t="s">
        <v>1198</v>
      </c>
      <c r="D1721" t="s">
        <v>1328</v>
      </c>
      <c r="E1721" t="s">
        <v>1318</v>
      </c>
      <c r="F1721">
        <v>37.1</v>
      </c>
      <c r="G1721" t="s">
        <v>12</v>
      </c>
    </row>
    <row r="1722" spans="1:7" x14ac:dyDescent="0.25">
      <c r="A1722" t="s">
        <v>1326</v>
      </c>
      <c r="B1722" t="s">
        <v>1327</v>
      </c>
      <c r="C1722" t="s">
        <v>1198</v>
      </c>
      <c r="D1722" t="s">
        <v>1328</v>
      </c>
      <c r="E1722" t="s">
        <v>1330</v>
      </c>
      <c r="F1722">
        <v>37</v>
      </c>
      <c r="G1722" t="s">
        <v>12</v>
      </c>
    </row>
    <row r="1723" spans="1:7" x14ac:dyDescent="0.25">
      <c r="A1723" t="s">
        <v>1326</v>
      </c>
      <c r="B1723" t="s">
        <v>1327</v>
      </c>
      <c r="C1723" t="s">
        <v>1198</v>
      </c>
      <c r="D1723" t="s">
        <v>1328</v>
      </c>
      <c r="E1723" t="s">
        <v>1331</v>
      </c>
      <c r="F1723">
        <v>38</v>
      </c>
      <c r="G1723" t="s">
        <v>12</v>
      </c>
    </row>
    <row r="1724" spans="1:7" x14ac:dyDescent="0.25">
      <c r="A1724" t="s">
        <v>1326</v>
      </c>
      <c r="B1724" t="s">
        <v>1327</v>
      </c>
      <c r="C1724" t="s">
        <v>1198</v>
      </c>
      <c r="D1724" t="s">
        <v>1328</v>
      </c>
      <c r="E1724" t="s">
        <v>1321</v>
      </c>
      <c r="F1724">
        <v>38.9</v>
      </c>
      <c r="G1724" t="s">
        <v>12</v>
      </c>
    </row>
    <row r="1725" spans="1:7" x14ac:dyDescent="0.25">
      <c r="A1725" t="s">
        <v>1326</v>
      </c>
      <c r="B1725" t="s">
        <v>1327</v>
      </c>
      <c r="C1725" t="s">
        <v>1198</v>
      </c>
      <c r="D1725" t="s">
        <v>1328</v>
      </c>
      <c r="E1725" t="s">
        <v>478</v>
      </c>
      <c r="F1725">
        <v>36.799999999999997</v>
      </c>
      <c r="G1725" t="s">
        <v>12</v>
      </c>
    </row>
    <row r="1726" spans="1:7" x14ac:dyDescent="0.25">
      <c r="A1726" t="s">
        <v>1326</v>
      </c>
      <c r="B1726" t="s">
        <v>1327</v>
      </c>
      <c r="C1726" t="s">
        <v>1198</v>
      </c>
      <c r="D1726" t="s">
        <v>1328</v>
      </c>
      <c r="E1726" t="s">
        <v>1322</v>
      </c>
      <c r="F1726">
        <v>37</v>
      </c>
      <c r="G1726" t="s">
        <v>12</v>
      </c>
    </row>
    <row r="1727" spans="1:7" x14ac:dyDescent="0.25">
      <c r="A1727" t="s">
        <v>1326</v>
      </c>
      <c r="B1727" t="s">
        <v>1327</v>
      </c>
      <c r="C1727" t="s">
        <v>1198</v>
      </c>
      <c r="D1727" t="s">
        <v>1328</v>
      </c>
      <c r="E1727" t="s">
        <v>114</v>
      </c>
      <c r="F1727">
        <v>37.4</v>
      </c>
      <c r="G1727" t="s">
        <v>12</v>
      </c>
    </row>
    <row r="1728" spans="1:7" x14ac:dyDescent="0.25">
      <c r="A1728" t="s">
        <v>1326</v>
      </c>
      <c r="B1728" t="s">
        <v>1327</v>
      </c>
      <c r="C1728" t="s">
        <v>1198</v>
      </c>
      <c r="D1728" t="s">
        <v>1328</v>
      </c>
      <c r="E1728" t="s">
        <v>115</v>
      </c>
      <c r="F1728">
        <v>36.6</v>
      </c>
      <c r="G1728" t="s">
        <v>12</v>
      </c>
    </row>
    <row r="1729" spans="1:7" x14ac:dyDescent="0.25">
      <c r="A1729" t="s">
        <v>1326</v>
      </c>
      <c r="B1729" t="s">
        <v>1327</v>
      </c>
      <c r="C1729" t="s">
        <v>1198</v>
      </c>
      <c r="D1729" t="s">
        <v>1328</v>
      </c>
      <c r="E1729" t="s">
        <v>1324</v>
      </c>
      <c r="F1729">
        <v>37.700000000000003</v>
      </c>
      <c r="G1729" t="s">
        <v>12</v>
      </c>
    </row>
    <row r="1730" spans="1:7" x14ac:dyDescent="0.25">
      <c r="A1730" t="s">
        <v>1326</v>
      </c>
      <c r="B1730" t="s">
        <v>1327</v>
      </c>
      <c r="C1730" t="s">
        <v>1198</v>
      </c>
      <c r="D1730" t="s">
        <v>1328</v>
      </c>
      <c r="E1730" t="s">
        <v>145</v>
      </c>
      <c r="F1730">
        <v>36.5</v>
      </c>
      <c r="G1730" t="s">
        <v>12</v>
      </c>
    </row>
    <row r="1731" spans="1:7" x14ac:dyDescent="0.25">
      <c r="A1731" t="s">
        <v>1326</v>
      </c>
      <c r="B1731" t="s">
        <v>1327</v>
      </c>
      <c r="C1731" t="s">
        <v>1198</v>
      </c>
      <c r="D1731" t="s">
        <v>1328</v>
      </c>
      <c r="E1731" t="s">
        <v>1325</v>
      </c>
      <c r="F1731">
        <v>37.4</v>
      </c>
      <c r="G1731" t="s">
        <v>12</v>
      </c>
    </row>
    <row r="1732" spans="1:7" x14ac:dyDescent="0.25">
      <c r="A1732" t="s">
        <v>1326</v>
      </c>
      <c r="B1732" t="s">
        <v>1327</v>
      </c>
      <c r="C1732" t="s">
        <v>1198</v>
      </c>
      <c r="D1732" t="s">
        <v>1328</v>
      </c>
      <c r="E1732" t="s">
        <v>315</v>
      </c>
      <c r="F1732">
        <v>37.4</v>
      </c>
      <c r="G1732" t="s">
        <v>12</v>
      </c>
    </row>
    <row r="1733" spans="1:7" x14ac:dyDescent="0.25">
      <c r="A1733" t="s">
        <v>1326</v>
      </c>
      <c r="B1733" t="s">
        <v>1327</v>
      </c>
      <c r="C1733" t="s">
        <v>1198</v>
      </c>
      <c r="D1733" t="s">
        <v>1328</v>
      </c>
      <c r="E1733" t="s">
        <v>316</v>
      </c>
      <c r="F1733">
        <v>36.299999999999997</v>
      </c>
      <c r="G1733" t="s">
        <v>12</v>
      </c>
    </row>
    <row r="1734" spans="1:7" x14ac:dyDescent="0.25">
      <c r="A1734" t="s">
        <v>1326</v>
      </c>
      <c r="B1734" t="s">
        <v>1327</v>
      </c>
      <c r="C1734" t="s">
        <v>1198</v>
      </c>
      <c r="D1734" t="s">
        <v>1328</v>
      </c>
      <c r="E1734" t="s">
        <v>1332</v>
      </c>
      <c r="F1734">
        <v>37.5</v>
      </c>
      <c r="G1734" t="s">
        <v>12</v>
      </c>
    </row>
    <row r="1735" spans="1:7" x14ac:dyDescent="0.25">
      <c r="A1735" t="s">
        <v>1326</v>
      </c>
      <c r="B1735" t="s">
        <v>1327</v>
      </c>
      <c r="C1735" t="s">
        <v>1198</v>
      </c>
      <c r="D1735" t="s">
        <v>1328</v>
      </c>
      <c r="E1735" t="s">
        <v>626</v>
      </c>
      <c r="F1735">
        <v>37.299999999999997</v>
      </c>
      <c r="G1735" t="s">
        <v>12</v>
      </c>
    </row>
    <row r="1736" spans="1:7" x14ac:dyDescent="0.25">
      <c r="A1736" t="s">
        <v>1326</v>
      </c>
      <c r="B1736" t="s">
        <v>1327</v>
      </c>
      <c r="C1736" t="s">
        <v>1198</v>
      </c>
      <c r="D1736" t="s">
        <v>1328</v>
      </c>
      <c r="E1736" t="s">
        <v>147</v>
      </c>
      <c r="F1736">
        <v>37.6</v>
      </c>
      <c r="G1736" t="s">
        <v>12</v>
      </c>
    </row>
    <row r="1737" spans="1:7" x14ac:dyDescent="0.25">
      <c r="A1737" t="s">
        <v>1326</v>
      </c>
      <c r="B1737" t="s">
        <v>1327</v>
      </c>
      <c r="C1737" t="s">
        <v>1198</v>
      </c>
      <c r="D1737" t="s">
        <v>1328</v>
      </c>
      <c r="E1737" t="s">
        <v>148</v>
      </c>
      <c r="F1737">
        <v>36.799999999999997</v>
      </c>
      <c r="G1737" t="s">
        <v>12</v>
      </c>
    </row>
    <row r="1738" spans="1:7" x14ac:dyDescent="0.25">
      <c r="A1738" t="s">
        <v>1333</v>
      </c>
      <c r="B1738" t="s">
        <v>1334</v>
      </c>
      <c r="C1738" t="s">
        <v>1335</v>
      </c>
      <c r="D1738" t="s">
        <v>1336</v>
      </c>
      <c r="E1738" t="s">
        <v>1337</v>
      </c>
      <c r="F1738">
        <v>31.9</v>
      </c>
      <c r="G1738" t="s">
        <v>12</v>
      </c>
    </row>
    <row r="1739" spans="1:7" x14ac:dyDescent="0.25">
      <c r="A1739" t="s">
        <v>1333</v>
      </c>
      <c r="B1739" t="s">
        <v>1334</v>
      </c>
      <c r="C1739" t="s">
        <v>1335</v>
      </c>
      <c r="D1739" t="s">
        <v>1336</v>
      </c>
      <c r="E1739" t="s">
        <v>1338</v>
      </c>
      <c r="F1739">
        <v>31.5</v>
      </c>
      <c r="G1739" t="s">
        <v>12</v>
      </c>
    </row>
    <row r="1740" spans="1:7" x14ac:dyDescent="0.25">
      <c r="A1740" t="s">
        <v>1333</v>
      </c>
      <c r="B1740" t="s">
        <v>1334</v>
      </c>
      <c r="C1740" t="s">
        <v>1335</v>
      </c>
      <c r="D1740" t="s">
        <v>1336</v>
      </c>
      <c r="E1740" t="s">
        <v>1339</v>
      </c>
      <c r="F1740">
        <v>34.9</v>
      </c>
      <c r="G1740" t="s">
        <v>12</v>
      </c>
    </row>
    <row r="1741" spans="1:7" x14ac:dyDescent="0.25">
      <c r="A1741" t="s">
        <v>1333</v>
      </c>
      <c r="B1741" t="s">
        <v>1334</v>
      </c>
      <c r="C1741" t="s">
        <v>1335</v>
      </c>
      <c r="D1741" t="s">
        <v>1336</v>
      </c>
      <c r="E1741" t="s">
        <v>1340</v>
      </c>
      <c r="F1741">
        <v>30.8</v>
      </c>
      <c r="G1741" t="s">
        <v>12</v>
      </c>
    </row>
    <row r="1742" spans="1:7" x14ac:dyDescent="0.25">
      <c r="A1742" t="s">
        <v>1333</v>
      </c>
      <c r="B1742" t="s">
        <v>1334</v>
      </c>
      <c r="C1742" t="s">
        <v>1335</v>
      </c>
      <c r="D1742" t="s">
        <v>1336</v>
      </c>
      <c r="E1742" t="s">
        <v>1341</v>
      </c>
      <c r="F1742">
        <v>33</v>
      </c>
      <c r="G1742" t="s">
        <v>12</v>
      </c>
    </row>
    <row r="1743" spans="1:7" x14ac:dyDescent="0.25">
      <c r="A1743" t="s">
        <v>1333</v>
      </c>
      <c r="B1743" t="s">
        <v>1334</v>
      </c>
      <c r="C1743" t="s">
        <v>1335</v>
      </c>
      <c r="D1743" t="s">
        <v>1336</v>
      </c>
      <c r="E1743" t="s">
        <v>1342</v>
      </c>
      <c r="F1743">
        <v>31.4</v>
      </c>
      <c r="G1743" t="s">
        <v>12</v>
      </c>
    </row>
    <row r="1744" spans="1:7" x14ac:dyDescent="0.25">
      <c r="A1744" t="s">
        <v>1333</v>
      </c>
      <c r="B1744" t="s">
        <v>1334</v>
      </c>
      <c r="C1744" t="s">
        <v>1335</v>
      </c>
      <c r="D1744" t="s">
        <v>1336</v>
      </c>
      <c r="E1744" t="s">
        <v>1343</v>
      </c>
      <c r="F1744">
        <v>35.4</v>
      </c>
      <c r="G1744" t="s">
        <v>12</v>
      </c>
    </row>
    <row r="1745" spans="1:7" x14ac:dyDescent="0.25">
      <c r="A1745" t="s">
        <v>1333</v>
      </c>
      <c r="B1745" t="s">
        <v>1334</v>
      </c>
      <c r="C1745" t="s">
        <v>1335</v>
      </c>
      <c r="D1745" t="s">
        <v>1336</v>
      </c>
      <c r="E1745" t="s">
        <v>1344</v>
      </c>
      <c r="F1745">
        <v>29.7</v>
      </c>
      <c r="G1745" t="s">
        <v>12</v>
      </c>
    </row>
    <row r="1746" spans="1:7" x14ac:dyDescent="0.25">
      <c r="A1746" t="s">
        <v>1333</v>
      </c>
      <c r="B1746" t="s">
        <v>1334</v>
      </c>
      <c r="C1746" t="s">
        <v>1335</v>
      </c>
      <c r="D1746" t="s">
        <v>1336</v>
      </c>
      <c r="E1746" t="s">
        <v>1030</v>
      </c>
      <c r="F1746">
        <v>29</v>
      </c>
      <c r="G1746" t="s">
        <v>12</v>
      </c>
    </row>
    <row r="1747" spans="1:7" x14ac:dyDescent="0.25">
      <c r="A1747" t="s">
        <v>1333</v>
      </c>
      <c r="B1747" t="s">
        <v>1334</v>
      </c>
      <c r="C1747" t="s">
        <v>1335</v>
      </c>
      <c r="D1747" t="s">
        <v>1336</v>
      </c>
      <c r="E1747" t="s">
        <v>1345</v>
      </c>
      <c r="F1747">
        <v>33.700000000000003</v>
      </c>
      <c r="G1747" t="s">
        <v>12</v>
      </c>
    </row>
    <row r="1748" spans="1:7" x14ac:dyDescent="0.25">
      <c r="A1748" t="s">
        <v>1333</v>
      </c>
      <c r="B1748" t="s">
        <v>1334</v>
      </c>
      <c r="C1748" t="s">
        <v>1335</v>
      </c>
      <c r="D1748" t="s">
        <v>1336</v>
      </c>
      <c r="E1748" t="s">
        <v>1346</v>
      </c>
      <c r="F1748">
        <v>34.9</v>
      </c>
      <c r="G1748" t="s">
        <v>12</v>
      </c>
    </row>
    <row r="1749" spans="1:7" x14ac:dyDescent="0.25">
      <c r="A1749" t="s">
        <v>1333</v>
      </c>
      <c r="B1749" t="s">
        <v>1334</v>
      </c>
      <c r="C1749" t="s">
        <v>1335</v>
      </c>
      <c r="D1749" t="s">
        <v>1336</v>
      </c>
      <c r="E1749" t="s">
        <v>1347</v>
      </c>
      <c r="F1749">
        <v>32</v>
      </c>
      <c r="G1749" t="s">
        <v>12</v>
      </c>
    </row>
    <row r="1750" spans="1:7" x14ac:dyDescent="0.25">
      <c r="A1750" t="s">
        <v>1333</v>
      </c>
      <c r="B1750" t="s">
        <v>1334</v>
      </c>
      <c r="C1750" t="s">
        <v>1335</v>
      </c>
      <c r="D1750" t="s">
        <v>1336</v>
      </c>
      <c r="E1750" t="s">
        <v>1348</v>
      </c>
      <c r="F1750">
        <v>35.1</v>
      </c>
      <c r="G1750" t="s">
        <v>12</v>
      </c>
    </row>
    <row r="1751" spans="1:7" x14ac:dyDescent="0.25">
      <c r="A1751" t="s">
        <v>1333</v>
      </c>
      <c r="B1751" t="s">
        <v>1334</v>
      </c>
      <c r="C1751" t="s">
        <v>1335</v>
      </c>
      <c r="D1751" t="s">
        <v>1336</v>
      </c>
      <c r="E1751" t="s">
        <v>1349</v>
      </c>
      <c r="F1751">
        <v>36.799999999999997</v>
      </c>
      <c r="G1751" t="s">
        <v>12</v>
      </c>
    </row>
    <row r="1752" spans="1:7" x14ac:dyDescent="0.25">
      <c r="A1752" t="s">
        <v>1333</v>
      </c>
      <c r="B1752" t="s">
        <v>1334</v>
      </c>
      <c r="C1752" t="s">
        <v>1335</v>
      </c>
      <c r="D1752" t="s">
        <v>1336</v>
      </c>
      <c r="E1752" t="s">
        <v>1350</v>
      </c>
      <c r="F1752">
        <v>35.4</v>
      </c>
      <c r="G1752" t="s">
        <v>12</v>
      </c>
    </row>
    <row r="1753" spans="1:7" x14ac:dyDescent="0.25">
      <c r="A1753" t="s">
        <v>1333</v>
      </c>
      <c r="B1753" t="s">
        <v>1334</v>
      </c>
      <c r="C1753" t="s">
        <v>1335</v>
      </c>
      <c r="D1753" t="s">
        <v>1336</v>
      </c>
      <c r="E1753" t="s">
        <v>1351</v>
      </c>
      <c r="F1753">
        <v>38.799999999999997</v>
      </c>
      <c r="G1753" t="s">
        <v>12</v>
      </c>
    </row>
    <row r="1754" spans="1:7" x14ac:dyDescent="0.25">
      <c r="A1754" t="s">
        <v>1333</v>
      </c>
      <c r="B1754" t="s">
        <v>1334</v>
      </c>
      <c r="C1754" t="s">
        <v>1335</v>
      </c>
      <c r="D1754" t="s">
        <v>1336</v>
      </c>
      <c r="E1754" t="s">
        <v>1352</v>
      </c>
      <c r="F1754">
        <v>32.6</v>
      </c>
      <c r="G1754" t="s">
        <v>12</v>
      </c>
    </row>
    <row r="1755" spans="1:7" x14ac:dyDescent="0.25">
      <c r="A1755" t="s">
        <v>1333</v>
      </c>
      <c r="B1755" t="s">
        <v>1334</v>
      </c>
      <c r="C1755" t="s">
        <v>1335</v>
      </c>
      <c r="D1755" t="s">
        <v>1336</v>
      </c>
      <c r="E1755" t="s">
        <v>1353</v>
      </c>
      <c r="F1755">
        <v>33.9</v>
      </c>
      <c r="G1755" t="s">
        <v>12</v>
      </c>
    </row>
    <row r="1756" spans="1:7" x14ac:dyDescent="0.25">
      <c r="A1756" t="s">
        <v>1333</v>
      </c>
      <c r="B1756" t="s">
        <v>1334</v>
      </c>
      <c r="C1756" t="s">
        <v>1335</v>
      </c>
      <c r="D1756" t="s">
        <v>1336</v>
      </c>
      <c r="E1756" t="s">
        <v>1354</v>
      </c>
      <c r="F1756">
        <v>34.700000000000003</v>
      </c>
      <c r="G1756" t="s">
        <v>12</v>
      </c>
    </row>
    <row r="1757" spans="1:7" x14ac:dyDescent="0.25">
      <c r="A1757" t="s">
        <v>1333</v>
      </c>
      <c r="B1757" t="s">
        <v>1334</v>
      </c>
      <c r="C1757" t="s">
        <v>1335</v>
      </c>
      <c r="D1757" t="s">
        <v>1336</v>
      </c>
      <c r="E1757" t="s">
        <v>1355</v>
      </c>
      <c r="F1757">
        <v>32</v>
      </c>
      <c r="G1757" t="s">
        <v>12</v>
      </c>
    </row>
    <row r="1758" spans="1:7" x14ac:dyDescent="0.25">
      <c r="A1758" t="s">
        <v>1333</v>
      </c>
      <c r="B1758" t="s">
        <v>1334</v>
      </c>
      <c r="C1758" t="s">
        <v>1335</v>
      </c>
      <c r="D1758" t="s">
        <v>1336</v>
      </c>
      <c r="E1758" t="s">
        <v>1356</v>
      </c>
      <c r="F1758">
        <v>33</v>
      </c>
      <c r="G1758" t="s">
        <v>12</v>
      </c>
    </row>
    <row r="1759" spans="1:7" x14ac:dyDescent="0.25">
      <c r="A1759" t="s">
        <v>1333</v>
      </c>
      <c r="B1759" t="s">
        <v>1334</v>
      </c>
      <c r="C1759" t="s">
        <v>1335</v>
      </c>
      <c r="D1759" t="s">
        <v>1336</v>
      </c>
      <c r="E1759" t="s">
        <v>1357</v>
      </c>
      <c r="F1759">
        <v>35</v>
      </c>
      <c r="G1759" t="s">
        <v>12</v>
      </c>
    </row>
    <row r="1760" spans="1:7" x14ac:dyDescent="0.25">
      <c r="A1760" t="s">
        <v>1333</v>
      </c>
      <c r="B1760" t="s">
        <v>1334</v>
      </c>
      <c r="C1760" t="s">
        <v>1335</v>
      </c>
      <c r="D1760" t="s">
        <v>1336</v>
      </c>
      <c r="E1760" t="s">
        <v>1358</v>
      </c>
      <c r="F1760">
        <v>35</v>
      </c>
      <c r="G1760" t="s">
        <v>12</v>
      </c>
    </row>
    <row r="1761" spans="1:7" x14ac:dyDescent="0.25">
      <c r="A1761" t="s">
        <v>1333</v>
      </c>
      <c r="B1761" t="s">
        <v>1334</v>
      </c>
      <c r="C1761" t="s">
        <v>1335</v>
      </c>
      <c r="D1761" t="s">
        <v>1336</v>
      </c>
      <c r="E1761" t="s">
        <v>1359</v>
      </c>
      <c r="F1761">
        <v>32</v>
      </c>
      <c r="G1761" t="s">
        <v>12</v>
      </c>
    </row>
    <row r="1762" spans="1:7" x14ac:dyDescent="0.25">
      <c r="A1762" t="s">
        <v>1333</v>
      </c>
      <c r="B1762" t="s">
        <v>1334</v>
      </c>
      <c r="C1762" t="s">
        <v>1335</v>
      </c>
      <c r="D1762" t="s">
        <v>1336</v>
      </c>
      <c r="E1762" t="s">
        <v>1360</v>
      </c>
      <c r="F1762">
        <v>32.4</v>
      </c>
      <c r="G1762" t="s">
        <v>12</v>
      </c>
    </row>
    <row r="1763" spans="1:7" x14ac:dyDescent="0.25">
      <c r="A1763" t="s">
        <v>1333</v>
      </c>
      <c r="B1763" t="s">
        <v>1334</v>
      </c>
      <c r="C1763" t="s">
        <v>1335</v>
      </c>
      <c r="D1763" t="s">
        <v>1336</v>
      </c>
      <c r="E1763" t="s">
        <v>1361</v>
      </c>
      <c r="F1763">
        <v>37</v>
      </c>
      <c r="G1763" t="s">
        <v>12</v>
      </c>
    </row>
    <row r="1764" spans="1:7" x14ac:dyDescent="0.25">
      <c r="A1764" t="s">
        <v>1333</v>
      </c>
      <c r="B1764" t="s">
        <v>1334</v>
      </c>
      <c r="C1764" t="s">
        <v>1335</v>
      </c>
      <c r="D1764" t="s">
        <v>1336</v>
      </c>
      <c r="E1764" t="s">
        <v>1362</v>
      </c>
      <c r="F1764">
        <v>32.299999999999997</v>
      </c>
      <c r="G1764" t="s">
        <v>12</v>
      </c>
    </row>
    <row r="1765" spans="1:7" x14ac:dyDescent="0.25">
      <c r="A1765" t="s">
        <v>1333</v>
      </c>
      <c r="B1765" t="s">
        <v>1334</v>
      </c>
      <c r="C1765" t="s">
        <v>1335</v>
      </c>
      <c r="D1765" t="s">
        <v>1336</v>
      </c>
      <c r="E1765" t="s">
        <v>1363</v>
      </c>
      <c r="F1765">
        <v>32</v>
      </c>
      <c r="G1765" t="s">
        <v>12</v>
      </c>
    </row>
    <row r="1766" spans="1:7" x14ac:dyDescent="0.25">
      <c r="A1766" t="s">
        <v>1333</v>
      </c>
      <c r="B1766" t="s">
        <v>1334</v>
      </c>
      <c r="C1766" t="s">
        <v>1335</v>
      </c>
      <c r="D1766" t="s">
        <v>1336</v>
      </c>
      <c r="E1766" t="s">
        <v>1364</v>
      </c>
      <c r="F1766">
        <v>31</v>
      </c>
      <c r="G1766" t="s">
        <v>12</v>
      </c>
    </row>
    <row r="1767" spans="1:7" x14ac:dyDescent="0.25">
      <c r="A1767" t="s">
        <v>1333</v>
      </c>
      <c r="B1767" t="s">
        <v>1334</v>
      </c>
      <c r="C1767" t="s">
        <v>1335</v>
      </c>
      <c r="D1767" t="s">
        <v>1336</v>
      </c>
      <c r="E1767" t="s">
        <v>1365</v>
      </c>
      <c r="F1767">
        <v>30</v>
      </c>
      <c r="G1767" t="s">
        <v>12</v>
      </c>
    </row>
    <row r="1768" spans="1:7" x14ac:dyDescent="0.25">
      <c r="A1768" t="s">
        <v>1333</v>
      </c>
      <c r="B1768" t="s">
        <v>1334</v>
      </c>
      <c r="C1768" t="s">
        <v>1335</v>
      </c>
      <c r="D1768" t="s">
        <v>1336</v>
      </c>
      <c r="E1768" t="s">
        <v>1366</v>
      </c>
      <c r="F1768">
        <v>32.200000000000003</v>
      </c>
      <c r="G1768" t="s">
        <v>12</v>
      </c>
    </row>
    <row r="1769" spans="1:7" x14ac:dyDescent="0.25">
      <c r="A1769" t="s">
        <v>1333</v>
      </c>
      <c r="B1769" t="s">
        <v>1334</v>
      </c>
      <c r="C1769" t="s">
        <v>1335</v>
      </c>
      <c r="D1769" t="s">
        <v>1336</v>
      </c>
      <c r="E1769" t="s">
        <v>1367</v>
      </c>
      <c r="F1769">
        <v>32</v>
      </c>
      <c r="G1769" t="s">
        <v>12</v>
      </c>
    </row>
    <row r="1770" spans="1:7" x14ac:dyDescent="0.25">
      <c r="A1770" t="s">
        <v>1333</v>
      </c>
      <c r="B1770" t="s">
        <v>1334</v>
      </c>
      <c r="C1770" t="s">
        <v>1335</v>
      </c>
      <c r="D1770" t="s">
        <v>1336</v>
      </c>
      <c r="E1770" t="s">
        <v>1368</v>
      </c>
      <c r="F1770">
        <v>34.799999999999997</v>
      </c>
      <c r="G1770" t="s">
        <v>12</v>
      </c>
    </row>
    <row r="1771" spans="1:7" x14ac:dyDescent="0.25">
      <c r="A1771" t="s">
        <v>1333</v>
      </c>
      <c r="B1771" t="s">
        <v>1334</v>
      </c>
      <c r="C1771" t="s">
        <v>1335</v>
      </c>
      <c r="D1771" t="s">
        <v>1336</v>
      </c>
      <c r="E1771" t="s">
        <v>1369</v>
      </c>
      <c r="F1771">
        <v>33</v>
      </c>
      <c r="G1771" t="s">
        <v>12</v>
      </c>
    </row>
    <row r="1772" spans="1:7" x14ac:dyDescent="0.25">
      <c r="A1772" t="s">
        <v>1333</v>
      </c>
      <c r="B1772" t="s">
        <v>1334</v>
      </c>
      <c r="C1772" t="s">
        <v>1335</v>
      </c>
      <c r="D1772" t="s">
        <v>1336</v>
      </c>
      <c r="E1772" t="s">
        <v>1370</v>
      </c>
      <c r="F1772">
        <v>33</v>
      </c>
      <c r="G1772" t="s">
        <v>12</v>
      </c>
    </row>
    <row r="1773" spans="1:7" x14ac:dyDescent="0.25">
      <c r="A1773" t="s">
        <v>1333</v>
      </c>
      <c r="B1773" t="s">
        <v>1334</v>
      </c>
      <c r="C1773" t="s">
        <v>1335</v>
      </c>
      <c r="D1773" t="s">
        <v>1336</v>
      </c>
      <c r="E1773" t="s">
        <v>1371</v>
      </c>
      <c r="F1773">
        <v>36.1</v>
      </c>
      <c r="G1773" t="s">
        <v>12</v>
      </c>
    </row>
    <row r="1774" spans="1:7" x14ac:dyDescent="0.25">
      <c r="A1774" t="s">
        <v>1333</v>
      </c>
      <c r="B1774" t="s">
        <v>1334</v>
      </c>
      <c r="C1774" t="s">
        <v>1335</v>
      </c>
      <c r="D1774" t="s">
        <v>1336</v>
      </c>
      <c r="E1774" t="s">
        <v>1372</v>
      </c>
      <c r="F1774">
        <v>37</v>
      </c>
      <c r="G1774" t="s">
        <v>12</v>
      </c>
    </row>
    <row r="1775" spans="1:7" x14ac:dyDescent="0.25">
      <c r="A1775" t="s">
        <v>1333</v>
      </c>
      <c r="B1775" t="s">
        <v>1334</v>
      </c>
      <c r="C1775" t="s">
        <v>1335</v>
      </c>
      <c r="D1775" t="s">
        <v>1336</v>
      </c>
      <c r="E1775" t="s">
        <v>1373</v>
      </c>
      <c r="F1775">
        <v>31</v>
      </c>
      <c r="G1775" t="s">
        <v>12</v>
      </c>
    </row>
    <row r="1776" spans="1:7" x14ac:dyDescent="0.25">
      <c r="A1776" t="s">
        <v>1333</v>
      </c>
      <c r="B1776" t="s">
        <v>1334</v>
      </c>
      <c r="C1776" t="s">
        <v>1335</v>
      </c>
      <c r="D1776" t="s">
        <v>1336</v>
      </c>
      <c r="E1776" t="s">
        <v>1374</v>
      </c>
      <c r="F1776">
        <v>34.1</v>
      </c>
      <c r="G1776" t="s">
        <v>12</v>
      </c>
    </row>
    <row r="1777" spans="1:7" x14ac:dyDescent="0.25">
      <c r="A1777" t="s">
        <v>1333</v>
      </c>
      <c r="B1777" t="s">
        <v>1334</v>
      </c>
      <c r="C1777" t="s">
        <v>1335</v>
      </c>
      <c r="D1777" t="s">
        <v>1336</v>
      </c>
      <c r="E1777" t="s">
        <v>1375</v>
      </c>
      <c r="F1777">
        <v>34</v>
      </c>
      <c r="G1777" t="s">
        <v>12</v>
      </c>
    </row>
    <row r="1778" spans="1:7" x14ac:dyDescent="0.25">
      <c r="A1778" t="s">
        <v>1333</v>
      </c>
      <c r="B1778" t="s">
        <v>1334</v>
      </c>
      <c r="C1778" t="s">
        <v>1335</v>
      </c>
      <c r="D1778" t="s">
        <v>1336</v>
      </c>
      <c r="E1778" t="s">
        <v>1376</v>
      </c>
      <c r="F1778">
        <v>33</v>
      </c>
      <c r="G1778" t="s">
        <v>12</v>
      </c>
    </row>
    <row r="1779" spans="1:7" x14ac:dyDescent="0.25">
      <c r="A1779" t="s">
        <v>1333</v>
      </c>
      <c r="B1779" t="s">
        <v>1334</v>
      </c>
      <c r="C1779" t="s">
        <v>1335</v>
      </c>
      <c r="D1779" t="s">
        <v>1336</v>
      </c>
      <c r="E1779" t="s">
        <v>1377</v>
      </c>
      <c r="F1779">
        <v>33.4</v>
      </c>
      <c r="G1779" t="s">
        <v>12</v>
      </c>
    </row>
    <row r="1780" spans="1:7" x14ac:dyDescent="0.25">
      <c r="A1780" t="s">
        <v>1333</v>
      </c>
      <c r="B1780" t="s">
        <v>1334</v>
      </c>
      <c r="C1780" t="s">
        <v>1335</v>
      </c>
      <c r="D1780" t="s">
        <v>1336</v>
      </c>
      <c r="E1780" t="s">
        <v>1378</v>
      </c>
      <c r="F1780">
        <v>29</v>
      </c>
      <c r="G1780" t="s">
        <v>12</v>
      </c>
    </row>
    <row r="1781" spans="1:7" x14ac:dyDescent="0.25">
      <c r="A1781" t="s">
        <v>1333</v>
      </c>
      <c r="B1781" t="s">
        <v>1334</v>
      </c>
      <c r="C1781" t="s">
        <v>1335</v>
      </c>
      <c r="D1781" t="s">
        <v>1336</v>
      </c>
      <c r="E1781" t="s">
        <v>1379</v>
      </c>
      <c r="F1781">
        <v>30</v>
      </c>
      <c r="G1781" t="s">
        <v>12</v>
      </c>
    </row>
    <row r="1782" spans="1:7" x14ac:dyDescent="0.25">
      <c r="A1782" t="s">
        <v>1333</v>
      </c>
      <c r="B1782" t="s">
        <v>1334</v>
      </c>
      <c r="C1782" t="s">
        <v>1335</v>
      </c>
      <c r="D1782" t="s">
        <v>1336</v>
      </c>
      <c r="E1782" t="s">
        <v>1380</v>
      </c>
      <c r="F1782">
        <v>29.8</v>
      </c>
      <c r="G1782" t="s">
        <v>12</v>
      </c>
    </row>
    <row r="1783" spans="1:7" x14ac:dyDescent="0.25">
      <c r="A1783" t="s">
        <v>1333</v>
      </c>
      <c r="B1783" t="s">
        <v>1334</v>
      </c>
      <c r="C1783" t="s">
        <v>1335</v>
      </c>
      <c r="D1783" t="s">
        <v>1336</v>
      </c>
      <c r="E1783" t="s">
        <v>1381</v>
      </c>
      <c r="F1783">
        <v>32</v>
      </c>
      <c r="G1783" t="s">
        <v>12</v>
      </c>
    </row>
    <row r="1784" spans="1:7" x14ac:dyDescent="0.25">
      <c r="A1784" t="s">
        <v>1333</v>
      </c>
      <c r="B1784" t="s">
        <v>1334</v>
      </c>
      <c r="C1784" t="s">
        <v>1335</v>
      </c>
      <c r="D1784" t="s">
        <v>1336</v>
      </c>
      <c r="E1784" t="s">
        <v>1382</v>
      </c>
      <c r="F1784">
        <v>33</v>
      </c>
      <c r="G1784" t="s">
        <v>12</v>
      </c>
    </row>
    <row r="1785" spans="1:7" x14ac:dyDescent="0.25">
      <c r="A1785" t="s">
        <v>1333</v>
      </c>
      <c r="B1785" t="s">
        <v>1334</v>
      </c>
      <c r="C1785" t="s">
        <v>1335</v>
      </c>
      <c r="D1785" t="s">
        <v>1336</v>
      </c>
      <c r="E1785" t="s">
        <v>1383</v>
      </c>
      <c r="F1785">
        <v>34.9</v>
      </c>
      <c r="G1785" t="s">
        <v>12</v>
      </c>
    </row>
    <row r="1786" spans="1:7" x14ac:dyDescent="0.25">
      <c r="A1786" t="s">
        <v>1333</v>
      </c>
      <c r="B1786" t="s">
        <v>1334</v>
      </c>
      <c r="C1786" t="s">
        <v>1335</v>
      </c>
      <c r="D1786" t="s">
        <v>1336</v>
      </c>
      <c r="E1786" t="s">
        <v>1384</v>
      </c>
      <c r="F1786">
        <v>38</v>
      </c>
      <c r="G1786" t="s">
        <v>12</v>
      </c>
    </row>
    <row r="1787" spans="1:7" x14ac:dyDescent="0.25">
      <c r="A1787" t="s">
        <v>1333</v>
      </c>
      <c r="B1787" t="s">
        <v>1334</v>
      </c>
      <c r="C1787" t="s">
        <v>1335</v>
      </c>
      <c r="D1787" t="s">
        <v>1336</v>
      </c>
      <c r="E1787" t="s">
        <v>1385</v>
      </c>
      <c r="F1787">
        <v>34</v>
      </c>
      <c r="G1787" t="s">
        <v>12</v>
      </c>
    </row>
    <row r="1788" spans="1:7" x14ac:dyDescent="0.25">
      <c r="A1788" t="s">
        <v>1333</v>
      </c>
      <c r="B1788" t="s">
        <v>1334</v>
      </c>
      <c r="C1788" t="s">
        <v>1335</v>
      </c>
      <c r="D1788" t="s">
        <v>1336</v>
      </c>
      <c r="E1788" t="s">
        <v>1386</v>
      </c>
      <c r="F1788">
        <v>32</v>
      </c>
      <c r="G1788" t="s">
        <v>12</v>
      </c>
    </row>
    <row r="1789" spans="1:7" x14ac:dyDescent="0.25">
      <c r="A1789" t="s">
        <v>1333</v>
      </c>
      <c r="B1789" t="s">
        <v>1334</v>
      </c>
      <c r="C1789" t="s">
        <v>1335</v>
      </c>
      <c r="D1789" t="s">
        <v>1336</v>
      </c>
      <c r="E1789" t="s">
        <v>1387</v>
      </c>
      <c r="F1789">
        <v>37</v>
      </c>
      <c r="G1789" t="s">
        <v>12</v>
      </c>
    </row>
    <row r="1790" spans="1:7" x14ac:dyDescent="0.25">
      <c r="A1790" t="s">
        <v>1333</v>
      </c>
      <c r="B1790" t="s">
        <v>1334</v>
      </c>
      <c r="C1790" t="s">
        <v>1335</v>
      </c>
      <c r="D1790" t="s">
        <v>1336</v>
      </c>
      <c r="E1790" t="s">
        <v>1388</v>
      </c>
      <c r="F1790">
        <v>28.7</v>
      </c>
      <c r="G1790" t="s">
        <v>12</v>
      </c>
    </row>
    <row r="1791" spans="1:7" x14ac:dyDescent="0.25">
      <c r="A1791" t="s">
        <v>1333</v>
      </c>
      <c r="B1791" t="s">
        <v>1334</v>
      </c>
      <c r="C1791" t="s">
        <v>1335</v>
      </c>
      <c r="D1791" t="s">
        <v>1336</v>
      </c>
      <c r="E1791" t="s">
        <v>1389</v>
      </c>
      <c r="F1791">
        <v>34.9</v>
      </c>
      <c r="G1791" t="s">
        <v>12</v>
      </c>
    </row>
    <row r="1792" spans="1:7" x14ac:dyDescent="0.25">
      <c r="A1792" t="s">
        <v>1333</v>
      </c>
      <c r="B1792" t="s">
        <v>1334</v>
      </c>
      <c r="C1792" t="s">
        <v>1335</v>
      </c>
      <c r="D1792" t="s">
        <v>1336</v>
      </c>
      <c r="E1792" t="s">
        <v>1390</v>
      </c>
      <c r="F1792">
        <v>30.5</v>
      </c>
      <c r="G1792" t="s">
        <v>12</v>
      </c>
    </row>
    <row r="1793" spans="1:7" x14ac:dyDescent="0.25">
      <c r="A1793" t="s">
        <v>1333</v>
      </c>
      <c r="B1793" t="s">
        <v>1334</v>
      </c>
      <c r="C1793" t="s">
        <v>1335</v>
      </c>
      <c r="D1793" t="s">
        <v>1336</v>
      </c>
      <c r="E1793" t="s">
        <v>1391</v>
      </c>
      <c r="F1793">
        <v>31.7</v>
      </c>
      <c r="G1793" t="s">
        <v>12</v>
      </c>
    </row>
    <row r="1794" spans="1:7" x14ac:dyDescent="0.25">
      <c r="A1794" t="s">
        <v>1333</v>
      </c>
      <c r="B1794" t="s">
        <v>1334</v>
      </c>
      <c r="C1794" t="s">
        <v>1335</v>
      </c>
      <c r="D1794" t="s">
        <v>1336</v>
      </c>
      <c r="E1794" t="s">
        <v>1392</v>
      </c>
      <c r="F1794">
        <v>33.9</v>
      </c>
      <c r="G1794" t="s">
        <v>12</v>
      </c>
    </row>
    <row r="1795" spans="1:7" x14ac:dyDescent="0.25">
      <c r="A1795" t="s">
        <v>1393</v>
      </c>
      <c r="B1795" t="s">
        <v>1394</v>
      </c>
      <c r="C1795" t="s">
        <v>1395</v>
      </c>
      <c r="D1795" t="s">
        <v>1396</v>
      </c>
      <c r="E1795" t="s">
        <v>1397</v>
      </c>
      <c r="F1795">
        <v>26.7</v>
      </c>
      <c r="G1795" t="s">
        <v>12</v>
      </c>
    </row>
    <row r="1796" spans="1:7" x14ac:dyDescent="0.25">
      <c r="A1796" t="s">
        <v>1393</v>
      </c>
      <c r="B1796" t="s">
        <v>1394</v>
      </c>
      <c r="C1796" t="s">
        <v>1395</v>
      </c>
      <c r="D1796" t="s">
        <v>1396</v>
      </c>
      <c r="E1796" t="s">
        <v>1398</v>
      </c>
      <c r="F1796">
        <v>27.8</v>
      </c>
      <c r="G1796" t="s">
        <v>12</v>
      </c>
    </row>
    <row r="1797" spans="1:7" x14ac:dyDescent="0.25">
      <c r="A1797" t="s">
        <v>1393</v>
      </c>
      <c r="B1797" t="s">
        <v>1394</v>
      </c>
      <c r="C1797" t="s">
        <v>1395</v>
      </c>
      <c r="D1797" t="s">
        <v>1396</v>
      </c>
      <c r="E1797" t="s">
        <v>1399</v>
      </c>
      <c r="F1797">
        <v>24.1</v>
      </c>
      <c r="G1797" t="s">
        <v>12</v>
      </c>
    </row>
    <row r="1798" spans="1:7" x14ac:dyDescent="0.25">
      <c r="A1798" t="s">
        <v>1393</v>
      </c>
      <c r="B1798" t="s">
        <v>1394</v>
      </c>
      <c r="C1798" t="s">
        <v>1395</v>
      </c>
      <c r="D1798" t="s">
        <v>1396</v>
      </c>
      <c r="E1798" t="s">
        <v>1400</v>
      </c>
      <c r="F1798">
        <v>17.8</v>
      </c>
      <c r="G1798" t="s">
        <v>12</v>
      </c>
    </row>
    <row r="1799" spans="1:7" x14ac:dyDescent="0.25">
      <c r="A1799" t="s">
        <v>1393</v>
      </c>
      <c r="B1799" t="s">
        <v>1394</v>
      </c>
      <c r="C1799" t="s">
        <v>1395</v>
      </c>
      <c r="D1799" t="s">
        <v>1396</v>
      </c>
      <c r="E1799" t="s">
        <v>1401</v>
      </c>
      <c r="F1799">
        <v>19.600000000000001</v>
      </c>
      <c r="G1799" t="s">
        <v>12</v>
      </c>
    </row>
    <row r="1800" spans="1:7" x14ac:dyDescent="0.25">
      <c r="A1800" t="s">
        <v>1393</v>
      </c>
      <c r="B1800" t="s">
        <v>1394</v>
      </c>
      <c r="C1800" t="s">
        <v>1395</v>
      </c>
      <c r="D1800" t="s">
        <v>1396</v>
      </c>
      <c r="E1800" t="s">
        <v>1402</v>
      </c>
      <c r="F1800">
        <v>26.9</v>
      </c>
      <c r="G1800" t="s">
        <v>12</v>
      </c>
    </row>
    <row r="1801" spans="1:7" x14ac:dyDescent="0.25">
      <c r="A1801" t="s">
        <v>1393</v>
      </c>
      <c r="B1801" t="s">
        <v>1394</v>
      </c>
      <c r="C1801" t="s">
        <v>1395</v>
      </c>
      <c r="D1801" t="s">
        <v>1396</v>
      </c>
      <c r="E1801" t="s">
        <v>1403</v>
      </c>
      <c r="F1801">
        <v>16.100000000000001</v>
      </c>
      <c r="G1801" t="s">
        <v>12</v>
      </c>
    </row>
    <row r="1802" spans="1:7" x14ac:dyDescent="0.25">
      <c r="A1802" t="s">
        <v>1393</v>
      </c>
      <c r="B1802" t="s">
        <v>1394</v>
      </c>
      <c r="C1802" t="s">
        <v>1395</v>
      </c>
      <c r="D1802" t="s">
        <v>1396</v>
      </c>
      <c r="E1802" t="s">
        <v>1404</v>
      </c>
      <c r="F1802">
        <v>13.3</v>
      </c>
      <c r="G1802" t="s">
        <v>12</v>
      </c>
    </row>
    <row r="1803" spans="1:7" x14ac:dyDescent="0.25">
      <c r="A1803" t="s">
        <v>1393</v>
      </c>
      <c r="B1803" t="s">
        <v>1394</v>
      </c>
      <c r="C1803" t="s">
        <v>1395</v>
      </c>
      <c r="D1803" t="s">
        <v>1396</v>
      </c>
      <c r="E1803" t="s">
        <v>1405</v>
      </c>
      <c r="F1803">
        <v>29.4</v>
      </c>
      <c r="G1803" t="s">
        <v>12</v>
      </c>
    </row>
    <row r="1804" spans="1:7" x14ac:dyDescent="0.25">
      <c r="A1804" t="s">
        <v>1393</v>
      </c>
      <c r="B1804" t="s">
        <v>1394</v>
      </c>
      <c r="C1804" t="s">
        <v>1395</v>
      </c>
      <c r="D1804" t="s">
        <v>1396</v>
      </c>
      <c r="E1804" t="s">
        <v>1406</v>
      </c>
      <c r="F1804">
        <v>15.8</v>
      </c>
      <c r="G1804" t="s">
        <v>12</v>
      </c>
    </row>
    <row r="1805" spans="1:7" x14ac:dyDescent="0.25">
      <c r="A1805" t="s">
        <v>1393</v>
      </c>
      <c r="B1805" t="s">
        <v>1394</v>
      </c>
      <c r="C1805" t="s">
        <v>1395</v>
      </c>
      <c r="D1805" t="s">
        <v>1396</v>
      </c>
      <c r="E1805" t="s">
        <v>1407</v>
      </c>
      <c r="F1805">
        <v>20.3</v>
      </c>
      <c r="G1805" t="s">
        <v>12</v>
      </c>
    </row>
    <row r="1806" spans="1:7" x14ac:dyDescent="0.25">
      <c r="A1806" t="s">
        <v>1393</v>
      </c>
      <c r="B1806" t="s">
        <v>1394</v>
      </c>
      <c r="C1806" t="s">
        <v>1395</v>
      </c>
      <c r="D1806" t="s">
        <v>1396</v>
      </c>
      <c r="E1806" t="s">
        <v>1408</v>
      </c>
      <c r="F1806">
        <v>21</v>
      </c>
      <c r="G1806" t="s">
        <v>12</v>
      </c>
    </row>
    <row r="1807" spans="1:7" x14ac:dyDescent="0.25">
      <c r="A1807" t="s">
        <v>1393</v>
      </c>
      <c r="B1807" t="s">
        <v>1394</v>
      </c>
      <c r="C1807" t="s">
        <v>1395</v>
      </c>
      <c r="D1807" t="s">
        <v>1396</v>
      </c>
      <c r="E1807" t="s">
        <v>1409</v>
      </c>
      <c r="F1807">
        <v>19.8</v>
      </c>
      <c r="G1807" t="s">
        <v>12</v>
      </c>
    </row>
    <row r="1808" spans="1:7" x14ac:dyDescent="0.25">
      <c r="A1808" t="s">
        <v>1393</v>
      </c>
      <c r="B1808" t="s">
        <v>1394</v>
      </c>
      <c r="C1808" t="s">
        <v>1395</v>
      </c>
      <c r="D1808" t="s">
        <v>1396</v>
      </c>
      <c r="E1808" t="s">
        <v>1410</v>
      </c>
      <c r="F1808">
        <v>19.100000000000001</v>
      </c>
      <c r="G1808" t="s">
        <v>12</v>
      </c>
    </row>
    <row r="1809" spans="1:7" x14ac:dyDescent="0.25">
      <c r="A1809" t="s">
        <v>1393</v>
      </c>
      <c r="B1809" t="s">
        <v>1394</v>
      </c>
      <c r="C1809" t="s">
        <v>1395</v>
      </c>
      <c r="D1809" t="s">
        <v>1396</v>
      </c>
      <c r="E1809" t="s">
        <v>1411</v>
      </c>
      <c r="F1809">
        <v>16.899999999999999</v>
      </c>
      <c r="G1809" t="s">
        <v>12</v>
      </c>
    </row>
    <row r="1810" spans="1:7" x14ac:dyDescent="0.25">
      <c r="A1810" t="s">
        <v>1393</v>
      </c>
      <c r="B1810" t="s">
        <v>1394</v>
      </c>
      <c r="C1810" t="s">
        <v>1395</v>
      </c>
      <c r="D1810" t="s">
        <v>1396</v>
      </c>
      <c r="E1810" t="s">
        <v>1412</v>
      </c>
      <c r="F1810">
        <v>20.7</v>
      </c>
      <c r="G1810" t="s">
        <v>12</v>
      </c>
    </row>
    <row r="1811" spans="1:7" x14ac:dyDescent="0.25">
      <c r="A1811" t="s">
        <v>1393</v>
      </c>
      <c r="B1811" t="s">
        <v>1394</v>
      </c>
      <c r="C1811" t="s">
        <v>1395</v>
      </c>
      <c r="D1811" t="s">
        <v>1396</v>
      </c>
      <c r="E1811" t="s">
        <v>507</v>
      </c>
      <c r="F1811">
        <v>28.6</v>
      </c>
      <c r="G1811" t="s">
        <v>12</v>
      </c>
    </row>
    <row r="1812" spans="1:7" x14ac:dyDescent="0.25">
      <c r="A1812" t="s">
        <v>1393</v>
      </c>
      <c r="B1812" t="s">
        <v>1394</v>
      </c>
      <c r="C1812" t="s">
        <v>1395</v>
      </c>
      <c r="D1812" t="s">
        <v>1396</v>
      </c>
      <c r="E1812" t="s">
        <v>1413</v>
      </c>
      <c r="F1812">
        <v>20.8</v>
      </c>
      <c r="G1812" t="s">
        <v>12</v>
      </c>
    </row>
    <row r="1813" spans="1:7" x14ac:dyDescent="0.25">
      <c r="A1813" t="s">
        <v>1393</v>
      </c>
      <c r="B1813" t="s">
        <v>1394</v>
      </c>
      <c r="C1813" t="s">
        <v>1395</v>
      </c>
      <c r="D1813" t="s">
        <v>1396</v>
      </c>
      <c r="E1813" t="s">
        <v>1414</v>
      </c>
      <c r="F1813">
        <v>23.2</v>
      </c>
      <c r="G1813" t="s">
        <v>12</v>
      </c>
    </row>
    <row r="1814" spans="1:7" x14ac:dyDescent="0.25">
      <c r="A1814" t="s">
        <v>1393</v>
      </c>
      <c r="B1814" t="s">
        <v>1394</v>
      </c>
      <c r="C1814" t="s">
        <v>1395</v>
      </c>
      <c r="D1814" t="s">
        <v>1396</v>
      </c>
      <c r="E1814" t="s">
        <v>1415</v>
      </c>
      <c r="F1814">
        <v>24.6</v>
      </c>
      <c r="G1814" t="s">
        <v>12</v>
      </c>
    </row>
    <row r="1815" spans="1:7" x14ac:dyDescent="0.25">
      <c r="A1815" t="s">
        <v>1393</v>
      </c>
      <c r="B1815" t="s">
        <v>1394</v>
      </c>
      <c r="C1815" t="s">
        <v>1395</v>
      </c>
      <c r="D1815" t="s">
        <v>1396</v>
      </c>
      <c r="E1815" t="s">
        <v>1416</v>
      </c>
      <c r="F1815">
        <v>23</v>
      </c>
      <c r="G1815" t="s">
        <v>12</v>
      </c>
    </row>
    <row r="1816" spans="1:7" x14ac:dyDescent="0.25">
      <c r="A1816" t="s">
        <v>1393</v>
      </c>
      <c r="B1816" t="s">
        <v>1394</v>
      </c>
      <c r="C1816" t="s">
        <v>1395</v>
      </c>
      <c r="D1816" t="s">
        <v>1396</v>
      </c>
      <c r="E1816" t="s">
        <v>1417</v>
      </c>
      <c r="F1816">
        <v>28</v>
      </c>
      <c r="G1816" t="s">
        <v>12</v>
      </c>
    </row>
    <row r="1817" spans="1:7" x14ac:dyDescent="0.25">
      <c r="A1817" t="s">
        <v>1393</v>
      </c>
      <c r="B1817" t="s">
        <v>1394</v>
      </c>
      <c r="C1817" t="s">
        <v>1395</v>
      </c>
      <c r="D1817" t="s">
        <v>1396</v>
      </c>
      <c r="E1817" t="s">
        <v>1418</v>
      </c>
      <c r="F1817">
        <v>21</v>
      </c>
      <c r="G1817" t="s">
        <v>12</v>
      </c>
    </row>
    <row r="1818" spans="1:7" x14ac:dyDescent="0.25">
      <c r="A1818" t="s">
        <v>1393</v>
      </c>
      <c r="B1818" t="s">
        <v>1394</v>
      </c>
      <c r="C1818" t="s">
        <v>1395</v>
      </c>
      <c r="D1818" t="s">
        <v>1396</v>
      </c>
      <c r="E1818" t="s">
        <v>1419</v>
      </c>
      <c r="F1818">
        <v>23</v>
      </c>
      <c r="G1818" t="s">
        <v>12</v>
      </c>
    </row>
    <row r="1819" spans="1:7" x14ac:dyDescent="0.25">
      <c r="A1819" t="s">
        <v>1393</v>
      </c>
      <c r="B1819" t="s">
        <v>1394</v>
      </c>
      <c r="C1819" t="s">
        <v>1395</v>
      </c>
      <c r="D1819" t="s">
        <v>1396</v>
      </c>
      <c r="E1819" t="s">
        <v>1420</v>
      </c>
      <c r="F1819">
        <v>26</v>
      </c>
      <c r="G1819" t="s">
        <v>12</v>
      </c>
    </row>
    <row r="1820" spans="1:7" x14ac:dyDescent="0.25">
      <c r="A1820" t="s">
        <v>1393</v>
      </c>
      <c r="B1820" t="s">
        <v>1394</v>
      </c>
      <c r="C1820" t="s">
        <v>1395</v>
      </c>
      <c r="D1820" t="s">
        <v>1396</v>
      </c>
      <c r="E1820" t="s">
        <v>1421</v>
      </c>
      <c r="F1820">
        <v>16</v>
      </c>
      <c r="G1820" t="s">
        <v>12</v>
      </c>
    </row>
    <row r="1821" spans="1:7" x14ac:dyDescent="0.25">
      <c r="A1821" t="s">
        <v>1393</v>
      </c>
      <c r="B1821" t="s">
        <v>1394</v>
      </c>
      <c r="C1821" t="s">
        <v>1395</v>
      </c>
      <c r="D1821" t="s">
        <v>1396</v>
      </c>
      <c r="E1821" t="s">
        <v>1422</v>
      </c>
      <c r="F1821">
        <v>16.8</v>
      </c>
      <c r="G1821" t="s">
        <v>12</v>
      </c>
    </row>
    <row r="1822" spans="1:7" x14ac:dyDescent="0.25">
      <c r="A1822" t="s">
        <v>1393</v>
      </c>
      <c r="B1822" t="s">
        <v>1394</v>
      </c>
      <c r="C1822" t="s">
        <v>1395</v>
      </c>
      <c r="D1822" t="s">
        <v>1396</v>
      </c>
      <c r="E1822" t="s">
        <v>1423</v>
      </c>
      <c r="F1822">
        <v>25</v>
      </c>
      <c r="G1822" t="s">
        <v>12</v>
      </c>
    </row>
    <row r="1823" spans="1:7" x14ac:dyDescent="0.25">
      <c r="A1823" t="s">
        <v>1393</v>
      </c>
      <c r="B1823" t="s">
        <v>1394</v>
      </c>
      <c r="C1823" t="s">
        <v>1395</v>
      </c>
      <c r="D1823" t="s">
        <v>1396</v>
      </c>
      <c r="E1823" t="s">
        <v>1424</v>
      </c>
      <c r="F1823">
        <v>18.399999999999999</v>
      </c>
      <c r="G1823" t="s">
        <v>12</v>
      </c>
    </row>
    <row r="1824" spans="1:7" x14ac:dyDescent="0.25">
      <c r="A1824" t="s">
        <v>1393</v>
      </c>
      <c r="B1824" t="s">
        <v>1394</v>
      </c>
      <c r="C1824" t="s">
        <v>1395</v>
      </c>
      <c r="D1824" t="s">
        <v>1396</v>
      </c>
      <c r="E1824" t="s">
        <v>1425</v>
      </c>
      <c r="F1824">
        <v>20.100000000000001</v>
      </c>
      <c r="G1824" t="s">
        <v>12</v>
      </c>
    </row>
    <row r="1825" spans="1:7" x14ac:dyDescent="0.25">
      <c r="A1825" t="s">
        <v>1393</v>
      </c>
      <c r="B1825" t="s">
        <v>1394</v>
      </c>
      <c r="C1825" t="s">
        <v>1395</v>
      </c>
      <c r="D1825" t="s">
        <v>1396</v>
      </c>
      <c r="E1825" t="s">
        <v>1426</v>
      </c>
      <c r="F1825">
        <v>27.107749999999999</v>
      </c>
      <c r="G1825" t="s">
        <v>12</v>
      </c>
    </row>
    <row r="1826" spans="1:7" x14ac:dyDescent="0.25">
      <c r="A1826" t="s">
        <v>1393</v>
      </c>
      <c r="B1826" t="s">
        <v>1394</v>
      </c>
      <c r="C1826" t="s">
        <v>1395</v>
      </c>
      <c r="D1826" t="s">
        <v>1396</v>
      </c>
      <c r="E1826" t="s">
        <v>1427</v>
      </c>
      <c r="F1826">
        <v>20.441800000000001</v>
      </c>
      <c r="G1826" t="s">
        <v>12</v>
      </c>
    </row>
    <row r="1827" spans="1:7" x14ac:dyDescent="0.25">
      <c r="A1827" t="s">
        <v>1393</v>
      </c>
      <c r="B1827" t="s">
        <v>1394</v>
      </c>
      <c r="C1827" t="s">
        <v>1395</v>
      </c>
      <c r="D1827" t="s">
        <v>1396</v>
      </c>
      <c r="E1827" t="s">
        <v>1428</v>
      </c>
      <c r="F1827">
        <v>17.480399999999999</v>
      </c>
      <c r="G1827" t="s">
        <v>12</v>
      </c>
    </row>
    <row r="1828" spans="1:7" x14ac:dyDescent="0.25">
      <c r="A1828" t="s">
        <v>1393</v>
      </c>
      <c r="B1828" t="s">
        <v>1394</v>
      </c>
      <c r="C1828" t="s">
        <v>1395</v>
      </c>
      <c r="D1828" t="s">
        <v>1396</v>
      </c>
      <c r="E1828" t="s">
        <v>1429</v>
      </c>
      <c r="F1828">
        <v>17.2</v>
      </c>
      <c r="G1828" t="s">
        <v>12</v>
      </c>
    </row>
    <row r="1829" spans="1:7" x14ac:dyDescent="0.25">
      <c r="A1829" t="s">
        <v>1393</v>
      </c>
      <c r="B1829" t="s">
        <v>1394</v>
      </c>
      <c r="C1829" t="s">
        <v>1395</v>
      </c>
      <c r="D1829" t="s">
        <v>1396</v>
      </c>
      <c r="E1829" t="s">
        <v>1430</v>
      </c>
      <c r="F1829">
        <v>20.819849999999999</v>
      </c>
      <c r="G1829" t="s">
        <v>12</v>
      </c>
    </row>
    <row r="1830" spans="1:7" x14ac:dyDescent="0.25">
      <c r="A1830" t="s">
        <v>1393</v>
      </c>
      <c r="B1830" t="s">
        <v>1394</v>
      </c>
      <c r="C1830" t="s">
        <v>1395</v>
      </c>
      <c r="D1830" t="s">
        <v>1396</v>
      </c>
      <c r="E1830" t="s">
        <v>1431</v>
      </c>
      <c r="F1830">
        <v>13.61735</v>
      </c>
      <c r="G1830" t="s">
        <v>12</v>
      </c>
    </row>
    <row r="1831" spans="1:7" x14ac:dyDescent="0.25">
      <c r="A1831" t="s">
        <v>1393</v>
      </c>
      <c r="B1831" t="s">
        <v>1394</v>
      </c>
      <c r="C1831" t="s">
        <v>1395</v>
      </c>
      <c r="D1831" t="s">
        <v>1396</v>
      </c>
      <c r="E1831" t="s">
        <v>1432</v>
      </c>
      <c r="F1831">
        <v>14.60835</v>
      </c>
      <c r="G1831" t="s">
        <v>12</v>
      </c>
    </row>
    <row r="1832" spans="1:7" x14ac:dyDescent="0.25">
      <c r="A1832" t="s">
        <v>1393</v>
      </c>
      <c r="B1832" t="s">
        <v>1394</v>
      </c>
      <c r="C1832" t="s">
        <v>1395</v>
      </c>
      <c r="D1832" t="s">
        <v>1396</v>
      </c>
      <c r="E1832" t="s">
        <v>1433</v>
      </c>
      <c r="F1832">
        <v>12.8</v>
      </c>
      <c r="G1832" t="s">
        <v>12</v>
      </c>
    </row>
    <row r="1833" spans="1:7" x14ac:dyDescent="0.25">
      <c r="A1833" t="s">
        <v>1434</v>
      </c>
      <c r="B1833" t="s">
        <v>1435</v>
      </c>
      <c r="C1833" t="s">
        <v>1395</v>
      </c>
      <c r="D1833" t="s">
        <v>1396</v>
      </c>
      <c r="E1833" t="s">
        <v>1397</v>
      </c>
      <c r="F1833">
        <v>24.2</v>
      </c>
      <c r="G1833" t="s">
        <v>12</v>
      </c>
    </row>
    <row r="1834" spans="1:7" x14ac:dyDescent="0.25">
      <c r="A1834" t="s">
        <v>1434</v>
      </c>
      <c r="B1834" t="s">
        <v>1435</v>
      </c>
      <c r="C1834" t="s">
        <v>1395</v>
      </c>
      <c r="D1834" t="s">
        <v>1396</v>
      </c>
      <c r="E1834" t="s">
        <v>1398</v>
      </c>
      <c r="F1834">
        <v>25</v>
      </c>
      <c r="G1834" t="s">
        <v>12</v>
      </c>
    </row>
    <row r="1835" spans="1:7" x14ac:dyDescent="0.25">
      <c r="A1835" t="s">
        <v>1434</v>
      </c>
      <c r="B1835" t="s">
        <v>1435</v>
      </c>
      <c r="C1835" t="s">
        <v>1395</v>
      </c>
      <c r="D1835" t="s">
        <v>1396</v>
      </c>
      <c r="E1835" t="s">
        <v>1399</v>
      </c>
      <c r="F1835">
        <v>23.2</v>
      </c>
      <c r="G1835" t="s">
        <v>12</v>
      </c>
    </row>
    <row r="1836" spans="1:7" x14ac:dyDescent="0.25">
      <c r="A1836" t="s">
        <v>1434</v>
      </c>
      <c r="B1836" t="s">
        <v>1435</v>
      </c>
      <c r="C1836" t="s">
        <v>1395</v>
      </c>
      <c r="D1836" t="s">
        <v>1396</v>
      </c>
      <c r="E1836" t="s">
        <v>1400</v>
      </c>
      <c r="F1836">
        <v>17.8</v>
      </c>
      <c r="G1836" t="s">
        <v>12</v>
      </c>
    </row>
    <row r="1837" spans="1:7" x14ac:dyDescent="0.25">
      <c r="A1837" t="s">
        <v>1434</v>
      </c>
      <c r="B1837" t="s">
        <v>1435</v>
      </c>
      <c r="C1837" t="s">
        <v>1395</v>
      </c>
      <c r="D1837" t="s">
        <v>1396</v>
      </c>
      <c r="E1837" t="s">
        <v>1401</v>
      </c>
      <c r="F1837">
        <v>21.4</v>
      </c>
      <c r="G1837" t="s">
        <v>12</v>
      </c>
    </row>
    <row r="1838" spans="1:7" x14ac:dyDescent="0.25">
      <c r="A1838" t="s">
        <v>1434</v>
      </c>
      <c r="B1838" t="s">
        <v>1435</v>
      </c>
      <c r="C1838" t="s">
        <v>1395</v>
      </c>
      <c r="D1838" t="s">
        <v>1396</v>
      </c>
      <c r="E1838" t="s">
        <v>1402</v>
      </c>
      <c r="F1838">
        <v>28.2</v>
      </c>
      <c r="G1838" t="s">
        <v>12</v>
      </c>
    </row>
    <row r="1839" spans="1:7" x14ac:dyDescent="0.25">
      <c r="A1839" t="s">
        <v>1434</v>
      </c>
      <c r="B1839" t="s">
        <v>1435</v>
      </c>
      <c r="C1839" t="s">
        <v>1395</v>
      </c>
      <c r="D1839" t="s">
        <v>1396</v>
      </c>
      <c r="E1839" t="s">
        <v>1403</v>
      </c>
      <c r="F1839">
        <v>15.4</v>
      </c>
      <c r="G1839" t="s">
        <v>12</v>
      </c>
    </row>
    <row r="1840" spans="1:7" x14ac:dyDescent="0.25">
      <c r="A1840" t="s">
        <v>1434</v>
      </c>
      <c r="B1840" t="s">
        <v>1435</v>
      </c>
      <c r="C1840" t="s">
        <v>1395</v>
      </c>
      <c r="D1840" t="s">
        <v>1396</v>
      </c>
      <c r="E1840" t="s">
        <v>1404</v>
      </c>
      <c r="F1840">
        <v>12.8</v>
      </c>
      <c r="G1840" t="s">
        <v>12</v>
      </c>
    </row>
    <row r="1841" spans="1:7" x14ac:dyDescent="0.25">
      <c r="A1841" t="s">
        <v>1434</v>
      </c>
      <c r="B1841" t="s">
        <v>1435</v>
      </c>
      <c r="C1841" t="s">
        <v>1395</v>
      </c>
      <c r="D1841" t="s">
        <v>1396</v>
      </c>
      <c r="E1841" t="s">
        <v>1405</v>
      </c>
      <c r="F1841">
        <v>28.4</v>
      </c>
      <c r="G1841" t="s">
        <v>12</v>
      </c>
    </row>
    <row r="1842" spans="1:7" x14ac:dyDescent="0.25">
      <c r="A1842" t="s">
        <v>1434</v>
      </c>
      <c r="B1842" t="s">
        <v>1435</v>
      </c>
      <c r="C1842" t="s">
        <v>1395</v>
      </c>
      <c r="D1842" t="s">
        <v>1396</v>
      </c>
      <c r="E1842" t="s">
        <v>1406</v>
      </c>
      <c r="F1842">
        <v>15.3</v>
      </c>
      <c r="G1842" t="s">
        <v>12</v>
      </c>
    </row>
    <row r="1843" spans="1:7" x14ac:dyDescent="0.25">
      <c r="A1843" t="s">
        <v>1434</v>
      </c>
      <c r="B1843" t="s">
        <v>1435</v>
      </c>
      <c r="C1843" t="s">
        <v>1395</v>
      </c>
      <c r="D1843" t="s">
        <v>1396</v>
      </c>
      <c r="E1843" t="s">
        <v>1407</v>
      </c>
      <c r="F1843">
        <v>19.7</v>
      </c>
      <c r="G1843" t="s">
        <v>12</v>
      </c>
    </row>
    <row r="1844" spans="1:7" x14ac:dyDescent="0.25">
      <c r="A1844" t="s">
        <v>1434</v>
      </c>
      <c r="B1844" t="s">
        <v>1435</v>
      </c>
      <c r="C1844" t="s">
        <v>1395</v>
      </c>
      <c r="D1844" t="s">
        <v>1396</v>
      </c>
      <c r="E1844" t="s">
        <v>1408</v>
      </c>
      <c r="F1844">
        <v>20.6</v>
      </c>
      <c r="G1844" t="s">
        <v>12</v>
      </c>
    </row>
    <row r="1845" spans="1:7" x14ac:dyDescent="0.25">
      <c r="A1845" t="s">
        <v>1434</v>
      </c>
      <c r="B1845" t="s">
        <v>1435</v>
      </c>
      <c r="C1845" t="s">
        <v>1395</v>
      </c>
      <c r="D1845" t="s">
        <v>1396</v>
      </c>
      <c r="E1845" t="s">
        <v>1409</v>
      </c>
      <c r="F1845">
        <v>18.899999999999999</v>
      </c>
      <c r="G1845" t="s">
        <v>12</v>
      </c>
    </row>
    <row r="1846" spans="1:7" x14ac:dyDescent="0.25">
      <c r="A1846" t="s">
        <v>1434</v>
      </c>
      <c r="B1846" t="s">
        <v>1435</v>
      </c>
      <c r="C1846" t="s">
        <v>1395</v>
      </c>
      <c r="D1846" t="s">
        <v>1396</v>
      </c>
      <c r="E1846" t="s">
        <v>1410</v>
      </c>
      <c r="F1846">
        <v>19</v>
      </c>
      <c r="G1846" t="s">
        <v>12</v>
      </c>
    </row>
    <row r="1847" spans="1:7" x14ac:dyDescent="0.25">
      <c r="A1847" t="s">
        <v>1434</v>
      </c>
      <c r="B1847" t="s">
        <v>1435</v>
      </c>
      <c r="C1847" t="s">
        <v>1395</v>
      </c>
      <c r="D1847" t="s">
        <v>1396</v>
      </c>
      <c r="E1847" t="s">
        <v>1411</v>
      </c>
      <c r="F1847">
        <v>17.600000000000001</v>
      </c>
      <c r="G1847" t="s">
        <v>12</v>
      </c>
    </row>
    <row r="1848" spans="1:7" x14ac:dyDescent="0.25">
      <c r="A1848" t="s">
        <v>1434</v>
      </c>
      <c r="B1848" t="s">
        <v>1435</v>
      </c>
      <c r="C1848" t="s">
        <v>1395</v>
      </c>
      <c r="D1848" t="s">
        <v>1396</v>
      </c>
      <c r="E1848" t="s">
        <v>1412</v>
      </c>
      <c r="F1848">
        <v>21.7</v>
      </c>
      <c r="G1848" t="s">
        <v>12</v>
      </c>
    </row>
    <row r="1849" spans="1:7" x14ac:dyDescent="0.25">
      <c r="A1849" t="s">
        <v>1434</v>
      </c>
      <c r="B1849" t="s">
        <v>1435</v>
      </c>
      <c r="C1849" t="s">
        <v>1395</v>
      </c>
      <c r="D1849" t="s">
        <v>1396</v>
      </c>
      <c r="E1849" t="s">
        <v>507</v>
      </c>
      <c r="F1849">
        <v>26.6</v>
      </c>
      <c r="G1849" t="s">
        <v>12</v>
      </c>
    </row>
    <row r="1850" spans="1:7" x14ac:dyDescent="0.25">
      <c r="A1850" t="s">
        <v>1434</v>
      </c>
      <c r="B1850" t="s">
        <v>1435</v>
      </c>
      <c r="C1850" t="s">
        <v>1395</v>
      </c>
      <c r="D1850" t="s">
        <v>1396</v>
      </c>
      <c r="E1850" t="s">
        <v>477</v>
      </c>
      <c r="F1850">
        <v>20.3</v>
      </c>
      <c r="G1850" t="s">
        <v>12</v>
      </c>
    </row>
    <row r="1851" spans="1:7" x14ac:dyDescent="0.25">
      <c r="A1851" t="s">
        <v>1434</v>
      </c>
      <c r="B1851" t="s">
        <v>1435</v>
      </c>
      <c r="C1851" t="s">
        <v>1395</v>
      </c>
      <c r="D1851" t="s">
        <v>1396</v>
      </c>
      <c r="E1851" t="s">
        <v>1414</v>
      </c>
      <c r="F1851">
        <v>22.6</v>
      </c>
      <c r="G1851" t="s">
        <v>12</v>
      </c>
    </row>
    <row r="1852" spans="1:7" x14ac:dyDescent="0.25">
      <c r="A1852" t="s">
        <v>1434</v>
      </c>
      <c r="B1852" t="s">
        <v>1435</v>
      </c>
      <c r="C1852" t="s">
        <v>1395</v>
      </c>
      <c r="D1852" t="s">
        <v>1396</v>
      </c>
      <c r="E1852" t="s">
        <v>1415</v>
      </c>
      <c r="F1852">
        <v>25.5</v>
      </c>
      <c r="G1852" t="s">
        <v>12</v>
      </c>
    </row>
    <row r="1853" spans="1:7" x14ac:dyDescent="0.25">
      <c r="A1853" t="s">
        <v>1434</v>
      </c>
      <c r="B1853" t="s">
        <v>1435</v>
      </c>
      <c r="C1853" t="s">
        <v>1395</v>
      </c>
      <c r="D1853" t="s">
        <v>1396</v>
      </c>
      <c r="E1853" t="s">
        <v>1436</v>
      </c>
      <c r="F1853">
        <v>22</v>
      </c>
      <c r="G1853" t="s">
        <v>12</v>
      </c>
    </row>
    <row r="1854" spans="1:7" x14ac:dyDescent="0.25">
      <c r="A1854" t="s">
        <v>1434</v>
      </c>
      <c r="B1854" t="s">
        <v>1435</v>
      </c>
      <c r="C1854" t="s">
        <v>1395</v>
      </c>
      <c r="D1854" t="s">
        <v>1396</v>
      </c>
      <c r="E1854" t="s">
        <v>1437</v>
      </c>
      <c r="F1854">
        <v>30</v>
      </c>
      <c r="G1854" t="s">
        <v>12</v>
      </c>
    </row>
    <row r="1855" spans="1:7" x14ac:dyDescent="0.25">
      <c r="A1855" t="s">
        <v>1434</v>
      </c>
      <c r="B1855" t="s">
        <v>1435</v>
      </c>
      <c r="C1855" t="s">
        <v>1395</v>
      </c>
      <c r="D1855" t="s">
        <v>1396</v>
      </c>
      <c r="E1855" t="s">
        <v>1418</v>
      </c>
      <c r="F1855">
        <v>23</v>
      </c>
      <c r="G1855" t="s">
        <v>12</v>
      </c>
    </row>
    <row r="1856" spans="1:7" x14ac:dyDescent="0.25">
      <c r="A1856" t="s">
        <v>1434</v>
      </c>
      <c r="B1856" t="s">
        <v>1435</v>
      </c>
      <c r="C1856" t="s">
        <v>1395</v>
      </c>
      <c r="D1856" t="s">
        <v>1396</v>
      </c>
      <c r="E1856" t="s">
        <v>1438</v>
      </c>
      <c r="F1856">
        <v>24</v>
      </c>
      <c r="G1856" t="s">
        <v>12</v>
      </c>
    </row>
    <row r="1857" spans="1:7" x14ac:dyDescent="0.25">
      <c r="A1857" t="s">
        <v>1434</v>
      </c>
      <c r="B1857" t="s">
        <v>1435</v>
      </c>
      <c r="C1857" t="s">
        <v>1395</v>
      </c>
      <c r="D1857" t="s">
        <v>1396</v>
      </c>
      <c r="E1857" t="s">
        <v>1439</v>
      </c>
      <c r="F1857">
        <v>27</v>
      </c>
      <c r="G1857" t="s">
        <v>12</v>
      </c>
    </row>
    <row r="1858" spans="1:7" x14ac:dyDescent="0.25">
      <c r="A1858" t="s">
        <v>1434</v>
      </c>
      <c r="B1858" t="s">
        <v>1435</v>
      </c>
      <c r="C1858" t="s">
        <v>1395</v>
      </c>
      <c r="D1858" t="s">
        <v>1396</v>
      </c>
      <c r="E1858" t="s">
        <v>1440</v>
      </c>
      <c r="F1858">
        <v>18</v>
      </c>
      <c r="G1858" t="s">
        <v>12</v>
      </c>
    </row>
    <row r="1859" spans="1:7" x14ac:dyDescent="0.25">
      <c r="A1859" t="s">
        <v>1434</v>
      </c>
      <c r="B1859" t="s">
        <v>1435</v>
      </c>
      <c r="C1859" t="s">
        <v>1395</v>
      </c>
      <c r="D1859" t="s">
        <v>1396</v>
      </c>
      <c r="E1859" t="s">
        <v>1441</v>
      </c>
      <c r="F1859">
        <v>18.399999999999999</v>
      </c>
      <c r="G1859" t="s">
        <v>12</v>
      </c>
    </row>
    <row r="1860" spans="1:7" x14ac:dyDescent="0.25">
      <c r="A1860" t="s">
        <v>1434</v>
      </c>
      <c r="B1860" t="s">
        <v>1435</v>
      </c>
      <c r="C1860" t="s">
        <v>1395</v>
      </c>
      <c r="D1860" t="s">
        <v>1396</v>
      </c>
      <c r="E1860" t="s">
        <v>1442</v>
      </c>
      <c r="F1860">
        <v>25.2</v>
      </c>
      <c r="G1860" t="s">
        <v>12</v>
      </c>
    </row>
    <row r="1861" spans="1:7" x14ac:dyDescent="0.25">
      <c r="A1861" t="s">
        <v>1434</v>
      </c>
      <c r="B1861" t="s">
        <v>1435</v>
      </c>
      <c r="C1861" t="s">
        <v>1395</v>
      </c>
      <c r="D1861" t="s">
        <v>1396</v>
      </c>
      <c r="E1861" t="s">
        <v>1443</v>
      </c>
      <c r="F1861">
        <v>19.600000000000001</v>
      </c>
      <c r="G1861" t="s">
        <v>12</v>
      </c>
    </row>
    <row r="1862" spans="1:7" x14ac:dyDescent="0.25">
      <c r="A1862" t="s">
        <v>1434</v>
      </c>
      <c r="B1862" t="s">
        <v>1435</v>
      </c>
      <c r="C1862" t="s">
        <v>1395</v>
      </c>
      <c r="D1862" t="s">
        <v>1396</v>
      </c>
      <c r="E1862" t="s">
        <v>1444</v>
      </c>
      <c r="F1862">
        <v>21.9</v>
      </c>
      <c r="G1862" t="s">
        <v>12</v>
      </c>
    </row>
    <row r="1863" spans="1:7" x14ac:dyDescent="0.25">
      <c r="A1863" t="s">
        <v>1434</v>
      </c>
      <c r="B1863" t="s">
        <v>1435</v>
      </c>
      <c r="C1863" t="s">
        <v>1395</v>
      </c>
      <c r="D1863" t="s">
        <v>1396</v>
      </c>
      <c r="E1863" t="s">
        <v>1445</v>
      </c>
      <c r="F1863">
        <v>27.337900000000001</v>
      </c>
      <c r="G1863" t="s">
        <v>12</v>
      </c>
    </row>
    <row r="1864" spans="1:7" x14ac:dyDescent="0.25">
      <c r="A1864" t="s">
        <v>1434</v>
      </c>
      <c r="B1864" t="s">
        <v>1435</v>
      </c>
      <c r="C1864" t="s">
        <v>1395</v>
      </c>
      <c r="D1864" t="s">
        <v>1396</v>
      </c>
      <c r="E1864" t="s">
        <v>1446</v>
      </c>
      <c r="F1864">
        <v>20.504300000000001</v>
      </c>
      <c r="G1864" t="s">
        <v>12</v>
      </c>
    </row>
    <row r="1865" spans="1:7" x14ac:dyDescent="0.25">
      <c r="A1865" t="s">
        <v>1434</v>
      </c>
      <c r="B1865" t="s">
        <v>1435</v>
      </c>
      <c r="C1865" t="s">
        <v>1395</v>
      </c>
      <c r="D1865" t="s">
        <v>1396</v>
      </c>
      <c r="E1865" t="s">
        <v>1447</v>
      </c>
      <c r="F1865">
        <v>17.463149999999999</v>
      </c>
      <c r="G1865" t="s">
        <v>12</v>
      </c>
    </row>
    <row r="1866" spans="1:7" x14ac:dyDescent="0.25">
      <c r="A1866" t="s">
        <v>1434</v>
      </c>
      <c r="B1866" t="s">
        <v>1435</v>
      </c>
      <c r="C1866" t="s">
        <v>1395</v>
      </c>
      <c r="D1866" t="s">
        <v>1396</v>
      </c>
      <c r="E1866" t="s">
        <v>1448</v>
      </c>
      <c r="F1866">
        <v>18.8</v>
      </c>
      <c r="G1866" t="s">
        <v>12</v>
      </c>
    </row>
    <row r="1867" spans="1:7" x14ac:dyDescent="0.25">
      <c r="A1867" t="s">
        <v>1434</v>
      </c>
      <c r="B1867" t="s">
        <v>1435</v>
      </c>
      <c r="C1867" t="s">
        <v>1395</v>
      </c>
      <c r="D1867" t="s">
        <v>1396</v>
      </c>
      <c r="E1867" t="s">
        <v>1449</v>
      </c>
      <c r="F1867">
        <v>22.895250000000001</v>
      </c>
      <c r="G1867" t="s">
        <v>12</v>
      </c>
    </row>
    <row r="1868" spans="1:7" x14ac:dyDescent="0.25">
      <c r="A1868" t="s">
        <v>1434</v>
      </c>
      <c r="B1868" t="s">
        <v>1435</v>
      </c>
      <c r="C1868" t="s">
        <v>1395</v>
      </c>
      <c r="D1868" t="s">
        <v>1396</v>
      </c>
      <c r="E1868" t="s">
        <v>1450</v>
      </c>
      <c r="F1868">
        <v>14.148899999999999</v>
      </c>
      <c r="G1868" t="s">
        <v>12</v>
      </c>
    </row>
    <row r="1869" spans="1:7" x14ac:dyDescent="0.25">
      <c r="A1869" t="s">
        <v>1434</v>
      </c>
      <c r="B1869" t="s">
        <v>1435</v>
      </c>
      <c r="C1869" t="s">
        <v>1395</v>
      </c>
      <c r="D1869" t="s">
        <v>1396</v>
      </c>
      <c r="E1869" t="s">
        <v>1451</v>
      </c>
      <c r="F1869">
        <v>14.803000000000001</v>
      </c>
      <c r="G1869" t="s">
        <v>12</v>
      </c>
    </row>
    <row r="1870" spans="1:7" x14ac:dyDescent="0.25">
      <c r="A1870" t="s">
        <v>1434</v>
      </c>
      <c r="B1870" t="s">
        <v>1435</v>
      </c>
      <c r="C1870" t="s">
        <v>1395</v>
      </c>
      <c r="D1870" t="s">
        <v>1396</v>
      </c>
      <c r="E1870" t="s">
        <v>1452</v>
      </c>
      <c r="F1870">
        <v>13.3</v>
      </c>
      <c r="G1870" t="s">
        <v>12</v>
      </c>
    </row>
    <row r="1871" spans="1:7" x14ac:dyDescent="0.25">
      <c r="A1871" t="s">
        <v>1453</v>
      </c>
      <c r="B1871" t="s">
        <v>1454</v>
      </c>
      <c r="C1871" t="s">
        <v>1395</v>
      </c>
      <c r="D1871" t="s">
        <v>1455</v>
      </c>
      <c r="E1871" t="s">
        <v>1456</v>
      </c>
      <c r="F1871">
        <v>28</v>
      </c>
      <c r="G1871" t="s">
        <v>12</v>
      </c>
    </row>
    <row r="1872" spans="1:7" x14ac:dyDescent="0.25">
      <c r="A1872" t="s">
        <v>1453</v>
      </c>
      <c r="B1872" t="s">
        <v>1454</v>
      </c>
      <c r="C1872" t="s">
        <v>1395</v>
      </c>
      <c r="D1872" t="s">
        <v>1455</v>
      </c>
      <c r="E1872" t="s">
        <v>1457</v>
      </c>
      <c r="F1872">
        <v>29.8</v>
      </c>
      <c r="G1872" t="s">
        <v>12</v>
      </c>
    </row>
    <row r="1873" spans="1:7" x14ac:dyDescent="0.25">
      <c r="A1873" t="s">
        <v>1453</v>
      </c>
      <c r="B1873" t="s">
        <v>1454</v>
      </c>
      <c r="C1873" t="s">
        <v>1395</v>
      </c>
      <c r="D1873" t="s">
        <v>1455</v>
      </c>
      <c r="E1873" t="s">
        <v>1458</v>
      </c>
      <c r="F1873">
        <v>26.7</v>
      </c>
      <c r="G1873" t="s">
        <v>12</v>
      </c>
    </row>
    <row r="1874" spans="1:7" x14ac:dyDescent="0.25">
      <c r="A1874" t="s">
        <v>1453</v>
      </c>
      <c r="B1874" t="s">
        <v>1454</v>
      </c>
      <c r="C1874" t="s">
        <v>1395</v>
      </c>
      <c r="D1874" t="s">
        <v>1455</v>
      </c>
      <c r="E1874" t="s">
        <v>1459</v>
      </c>
      <c r="F1874">
        <v>28.5</v>
      </c>
      <c r="G1874" t="s">
        <v>12</v>
      </c>
    </row>
    <row r="1875" spans="1:7" x14ac:dyDescent="0.25">
      <c r="A1875" t="s">
        <v>1453</v>
      </c>
      <c r="B1875" t="s">
        <v>1454</v>
      </c>
      <c r="C1875" t="s">
        <v>1395</v>
      </c>
      <c r="D1875" t="s">
        <v>1455</v>
      </c>
      <c r="E1875" t="s">
        <v>476</v>
      </c>
      <c r="F1875">
        <v>28</v>
      </c>
      <c r="G1875" t="s">
        <v>12</v>
      </c>
    </row>
    <row r="1876" spans="1:7" x14ac:dyDescent="0.25">
      <c r="A1876" t="s">
        <v>1453</v>
      </c>
      <c r="B1876" t="s">
        <v>1454</v>
      </c>
      <c r="C1876" t="s">
        <v>1395</v>
      </c>
      <c r="D1876" t="s">
        <v>1455</v>
      </c>
      <c r="E1876" t="s">
        <v>1460</v>
      </c>
      <c r="F1876">
        <v>25.3</v>
      </c>
      <c r="G1876" t="s">
        <v>12</v>
      </c>
    </row>
    <row r="1877" spans="1:7" x14ac:dyDescent="0.25">
      <c r="A1877" t="s">
        <v>1453</v>
      </c>
      <c r="B1877" t="s">
        <v>1454</v>
      </c>
      <c r="C1877" t="s">
        <v>1395</v>
      </c>
      <c r="D1877" t="s">
        <v>1455</v>
      </c>
      <c r="E1877" t="s">
        <v>511</v>
      </c>
      <c r="F1877">
        <v>30.4</v>
      </c>
      <c r="G1877" t="s">
        <v>12</v>
      </c>
    </row>
    <row r="1878" spans="1:7" x14ac:dyDescent="0.25">
      <c r="A1878" t="s">
        <v>1453</v>
      </c>
      <c r="B1878" t="s">
        <v>1454</v>
      </c>
      <c r="C1878" t="s">
        <v>1395</v>
      </c>
      <c r="D1878" t="s">
        <v>1455</v>
      </c>
      <c r="E1878" t="s">
        <v>1461</v>
      </c>
      <c r="F1878">
        <v>25.4</v>
      </c>
      <c r="G1878" t="s">
        <v>12</v>
      </c>
    </row>
    <row r="1879" spans="1:7" x14ac:dyDescent="0.25">
      <c r="A1879" t="s">
        <v>1453</v>
      </c>
      <c r="B1879" t="s">
        <v>1454</v>
      </c>
      <c r="C1879" t="s">
        <v>1395</v>
      </c>
      <c r="D1879" t="s">
        <v>1455</v>
      </c>
      <c r="E1879" t="s">
        <v>487</v>
      </c>
      <c r="F1879">
        <v>32</v>
      </c>
      <c r="G1879" t="s">
        <v>12</v>
      </c>
    </row>
    <row r="1880" spans="1:7" x14ac:dyDescent="0.25">
      <c r="A1880" t="s">
        <v>1453</v>
      </c>
      <c r="B1880" t="s">
        <v>1454</v>
      </c>
      <c r="C1880" t="s">
        <v>1395</v>
      </c>
      <c r="D1880" t="s">
        <v>1455</v>
      </c>
      <c r="E1880" t="s">
        <v>1462</v>
      </c>
      <c r="F1880">
        <v>31.3</v>
      </c>
      <c r="G1880" t="s">
        <v>12</v>
      </c>
    </row>
    <row r="1881" spans="1:7" x14ac:dyDescent="0.25">
      <c r="A1881" t="s">
        <v>1453</v>
      </c>
      <c r="B1881" t="s">
        <v>1454</v>
      </c>
      <c r="C1881" t="s">
        <v>1395</v>
      </c>
      <c r="D1881" t="s">
        <v>1455</v>
      </c>
      <c r="E1881" t="s">
        <v>1463</v>
      </c>
      <c r="F1881">
        <v>31.4</v>
      </c>
      <c r="G1881" t="s">
        <v>12</v>
      </c>
    </row>
    <row r="1882" spans="1:7" x14ac:dyDescent="0.25">
      <c r="A1882" t="s">
        <v>1453</v>
      </c>
      <c r="B1882" t="s">
        <v>1454</v>
      </c>
      <c r="C1882" t="s">
        <v>1395</v>
      </c>
      <c r="D1882" t="s">
        <v>1455</v>
      </c>
      <c r="E1882" t="s">
        <v>1464</v>
      </c>
      <c r="F1882">
        <v>31.5</v>
      </c>
      <c r="G1882" t="s">
        <v>12</v>
      </c>
    </row>
    <row r="1883" spans="1:7" x14ac:dyDescent="0.25">
      <c r="A1883" t="s">
        <v>1453</v>
      </c>
      <c r="B1883" t="s">
        <v>1454</v>
      </c>
      <c r="C1883" t="s">
        <v>1395</v>
      </c>
      <c r="D1883" t="s">
        <v>1455</v>
      </c>
      <c r="E1883" t="s">
        <v>1465</v>
      </c>
      <c r="F1883">
        <v>30.4</v>
      </c>
      <c r="G1883" t="s">
        <v>12</v>
      </c>
    </row>
    <row r="1884" spans="1:7" x14ac:dyDescent="0.25">
      <c r="A1884" t="s">
        <v>1453</v>
      </c>
      <c r="B1884" t="s">
        <v>1454</v>
      </c>
      <c r="C1884" t="s">
        <v>1395</v>
      </c>
      <c r="D1884" t="s">
        <v>1455</v>
      </c>
      <c r="E1884" t="s">
        <v>1466</v>
      </c>
      <c r="F1884">
        <v>30.6</v>
      </c>
      <c r="G1884" t="s">
        <v>12</v>
      </c>
    </row>
    <row r="1885" spans="1:7" x14ac:dyDescent="0.25">
      <c r="A1885" t="s">
        <v>1453</v>
      </c>
      <c r="B1885" t="s">
        <v>1454</v>
      </c>
      <c r="C1885" t="s">
        <v>1395</v>
      </c>
      <c r="D1885" t="s">
        <v>1455</v>
      </c>
      <c r="E1885" t="s">
        <v>1467</v>
      </c>
      <c r="F1885">
        <v>30.6</v>
      </c>
      <c r="G1885" t="s">
        <v>12</v>
      </c>
    </row>
    <row r="1886" spans="1:7" x14ac:dyDescent="0.25">
      <c r="A1886" t="s">
        <v>1453</v>
      </c>
      <c r="B1886" t="s">
        <v>1454</v>
      </c>
      <c r="C1886" t="s">
        <v>1395</v>
      </c>
      <c r="D1886" t="s">
        <v>1455</v>
      </c>
      <c r="E1886" t="s">
        <v>1468</v>
      </c>
      <c r="F1886">
        <v>31</v>
      </c>
      <c r="G1886" t="s">
        <v>12</v>
      </c>
    </row>
    <row r="1887" spans="1:7" x14ac:dyDescent="0.25">
      <c r="A1887" t="s">
        <v>1453</v>
      </c>
      <c r="B1887" t="s">
        <v>1454</v>
      </c>
      <c r="C1887" t="s">
        <v>1395</v>
      </c>
      <c r="D1887" t="s">
        <v>1455</v>
      </c>
      <c r="E1887" t="s">
        <v>1469</v>
      </c>
      <c r="F1887">
        <v>30.6</v>
      </c>
      <c r="G1887" t="s">
        <v>12</v>
      </c>
    </row>
    <row r="1888" spans="1:7" x14ac:dyDescent="0.25">
      <c r="A1888" t="s">
        <v>1453</v>
      </c>
      <c r="B1888" t="s">
        <v>1454</v>
      </c>
      <c r="C1888" t="s">
        <v>1395</v>
      </c>
      <c r="D1888" t="s">
        <v>1455</v>
      </c>
      <c r="E1888" t="s">
        <v>1470</v>
      </c>
      <c r="F1888">
        <v>24.7</v>
      </c>
      <c r="G1888" t="s">
        <v>12</v>
      </c>
    </row>
    <row r="1889" spans="1:7" x14ac:dyDescent="0.25">
      <c r="A1889" t="s">
        <v>1453</v>
      </c>
      <c r="B1889" t="s">
        <v>1454</v>
      </c>
      <c r="C1889" t="s">
        <v>1395</v>
      </c>
      <c r="D1889" t="s">
        <v>1455</v>
      </c>
      <c r="E1889" t="s">
        <v>1471</v>
      </c>
      <c r="F1889">
        <v>24.4</v>
      </c>
      <c r="G1889" t="s">
        <v>12</v>
      </c>
    </row>
    <row r="1890" spans="1:7" x14ac:dyDescent="0.25">
      <c r="A1890" t="s">
        <v>1453</v>
      </c>
      <c r="B1890" t="s">
        <v>1454</v>
      </c>
      <c r="C1890" t="s">
        <v>1395</v>
      </c>
      <c r="D1890" t="s">
        <v>1455</v>
      </c>
      <c r="E1890" t="s">
        <v>1472</v>
      </c>
      <c r="F1890">
        <v>27</v>
      </c>
      <c r="G1890" t="s">
        <v>12</v>
      </c>
    </row>
    <row r="1891" spans="1:7" x14ac:dyDescent="0.25">
      <c r="A1891" t="s">
        <v>1453</v>
      </c>
      <c r="B1891" t="s">
        <v>1454</v>
      </c>
      <c r="C1891" t="s">
        <v>1395</v>
      </c>
      <c r="D1891" t="s">
        <v>1455</v>
      </c>
      <c r="E1891" t="s">
        <v>1473</v>
      </c>
      <c r="F1891">
        <v>27</v>
      </c>
      <c r="G1891" t="s">
        <v>12</v>
      </c>
    </row>
    <row r="1892" spans="1:7" x14ac:dyDescent="0.25">
      <c r="A1892" t="s">
        <v>1453</v>
      </c>
      <c r="B1892" t="s">
        <v>1454</v>
      </c>
      <c r="C1892" t="s">
        <v>1395</v>
      </c>
      <c r="D1892" t="s">
        <v>1455</v>
      </c>
      <c r="E1892" t="s">
        <v>1474</v>
      </c>
      <c r="F1892">
        <v>26</v>
      </c>
      <c r="G1892" t="s">
        <v>12</v>
      </c>
    </row>
    <row r="1893" spans="1:7" x14ac:dyDescent="0.25">
      <c r="A1893" t="s">
        <v>1453</v>
      </c>
      <c r="B1893" t="s">
        <v>1454</v>
      </c>
      <c r="C1893" t="s">
        <v>1395</v>
      </c>
      <c r="D1893" t="s">
        <v>1455</v>
      </c>
      <c r="E1893" t="s">
        <v>1475</v>
      </c>
      <c r="F1893">
        <v>28</v>
      </c>
      <c r="G1893" t="s">
        <v>12</v>
      </c>
    </row>
    <row r="1894" spans="1:7" x14ac:dyDescent="0.25">
      <c r="A1894" t="s">
        <v>1453</v>
      </c>
      <c r="B1894" t="s">
        <v>1454</v>
      </c>
      <c r="C1894" t="s">
        <v>1395</v>
      </c>
      <c r="D1894" t="s">
        <v>1455</v>
      </c>
      <c r="E1894" t="s">
        <v>1476</v>
      </c>
      <c r="F1894">
        <v>26</v>
      </c>
      <c r="G1894" t="s">
        <v>12</v>
      </c>
    </row>
    <row r="1895" spans="1:7" x14ac:dyDescent="0.25">
      <c r="A1895" t="s">
        <v>1453</v>
      </c>
      <c r="B1895" t="s">
        <v>1454</v>
      </c>
      <c r="C1895" t="s">
        <v>1395</v>
      </c>
      <c r="D1895" t="s">
        <v>1455</v>
      </c>
      <c r="E1895" t="s">
        <v>1477</v>
      </c>
      <c r="F1895">
        <v>27</v>
      </c>
      <c r="G1895" t="s">
        <v>12</v>
      </c>
    </row>
    <row r="1896" spans="1:7" x14ac:dyDescent="0.25">
      <c r="A1896" t="s">
        <v>1453</v>
      </c>
      <c r="B1896" t="s">
        <v>1454</v>
      </c>
      <c r="C1896" t="s">
        <v>1395</v>
      </c>
      <c r="D1896" t="s">
        <v>1455</v>
      </c>
      <c r="E1896" t="s">
        <v>1478</v>
      </c>
      <c r="F1896">
        <v>27</v>
      </c>
      <c r="G1896" t="s">
        <v>12</v>
      </c>
    </row>
    <row r="1897" spans="1:7" x14ac:dyDescent="0.25">
      <c r="A1897" t="s">
        <v>1453</v>
      </c>
      <c r="B1897" t="s">
        <v>1454</v>
      </c>
      <c r="C1897" t="s">
        <v>1395</v>
      </c>
      <c r="D1897" t="s">
        <v>1455</v>
      </c>
      <c r="E1897" t="s">
        <v>1479</v>
      </c>
      <c r="F1897">
        <v>30</v>
      </c>
      <c r="G1897" t="s">
        <v>12</v>
      </c>
    </row>
    <row r="1898" spans="1:7" x14ac:dyDescent="0.25">
      <c r="A1898" t="s">
        <v>1453</v>
      </c>
      <c r="B1898" t="s">
        <v>1454</v>
      </c>
      <c r="C1898" t="s">
        <v>1395</v>
      </c>
      <c r="D1898" t="s">
        <v>1455</v>
      </c>
      <c r="E1898" t="s">
        <v>1480</v>
      </c>
      <c r="F1898">
        <v>29</v>
      </c>
      <c r="G1898" t="s">
        <v>12</v>
      </c>
    </row>
  </sheetData>
  <autoFilter ref="A2:G1898" xr:uid="{00000000-0009-0000-0000-000000000000}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0"/>
  <sheetViews>
    <sheetView topLeftCell="A21" workbookViewId="0">
      <selection activeCell="D49" sqref="D49"/>
    </sheetView>
  </sheetViews>
  <sheetFormatPr baseColWidth="10" defaultRowHeight="15" x14ac:dyDescent="0.25"/>
  <sheetData>
    <row r="1" spans="1:5" x14ac:dyDescent="0.25">
      <c r="A1" t="s">
        <v>1558</v>
      </c>
      <c r="B1">
        <v>15000</v>
      </c>
      <c r="C1">
        <v>0</v>
      </c>
    </row>
    <row r="2" spans="1:5" x14ac:dyDescent="0.25">
      <c r="A2" s="5">
        <v>37172</v>
      </c>
      <c r="B2" s="10">
        <v>37172</v>
      </c>
      <c r="C2">
        <v>48</v>
      </c>
    </row>
    <row r="3" spans="1:5" ht="18.75" x14ac:dyDescent="0.3">
      <c r="A3" s="5">
        <v>37565</v>
      </c>
      <c r="B3" s="10">
        <v>37565</v>
      </c>
      <c r="C3">
        <v>47</v>
      </c>
      <c r="D3" s="8" t="s">
        <v>1623</v>
      </c>
    </row>
    <row r="4" spans="1:5" x14ac:dyDescent="0.25">
      <c r="A4" s="5">
        <v>37922</v>
      </c>
      <c r="B4" s="10">
        <v>37922</v>
      </c>
      <c r="C4">
        <v>48.39</v>
      </c>
    </row>
    <row r="5" spans="1:5" ht="23.25" x14ac:dyDescent="0.25">
      <c r="A5" s="5">
        <v>38161</v>
      </c>
      <c r="B5" s="10">
        <v>38161</v>
      </c>
      <c r="C5">
        <v>48</v>
      </c>
      <c r="D5" s="15" t="s">
        <v>1624</v>
      </c>
    </row>
    <row r="6" spans="1:5" x14ac:dyDescent="0.25">
      <c r="A6" s="5">
        <v>39258</v>
      </c>
      <c r="B6" s="10">
        <v>39258</v>
      </c>
      <c r="C6">
        <v>44.8</v>
      </c>
    </row>
    <row r="7" spans="1:5" x14ac:dyDescent="0.25">
      <c r="A7" s="5">
        <v>39972</v>
      </c>
      <c r="B7" s="10">
        <v>39972</v>
      </c>
      <c r="C7">
        <v>44.6</v>
      </c>
      <c r="D7" t="s">
        <v>1629</v>
      </c>
    </row>
    <row r="8" spans="1:5" x14ac:dyDescent="0.25">
      <c r="A8" s="5">
        <v>40352</v>
      </c>
      <c r="B8" s="10">
        <v>40352</v>
      </c>
      <c r="C8">
        <v>44.9</v>
      </c>
      <c r="E8" t="s">
        <v>1628</v>
      </c>
    </row>
    <row r="9" spans="1:5" x14ac:dyDescent="0.25">
      <c r="A9" s="5">
        <v>40723</v>
      </c>
      <c r="B9" s="10">
        <v>40723</v>
      </c>
      <c r="C9">
        <v>46.6</v>
      </c>
      <c r="D9" t="s">
        <v>1630</v>
      </c>
    </row>
    <row r="10" spans="1:5" x14ac:dyDescent="0.25">
      <c r="A10" s="5">
        <v>41118</v>
      </c>
      <c r="B10" s="10">
        <v>41118</v>
      </c>
      <c r="C10">
        <v>45.3</v>
      </c>
      <c r="E10" t="s">
        <v>1631</v>
      </c>
    </row>
    <row r="11" spans="1:5" x14ac:dyDescent="0.25">
      <c r="A11" s="5">
        <v>41458</v>
      </c>
      <c r="B11" s="10">
        <v>41458</v>
      </c>
      <c r="C11">
        <v>44.2</v>
      </c>
      <c r="D11" t="s">
        <v>1632</v>
      </c>
    </row>
    <row r="12" spans="1:5" x14ac:dyDescent="0.25">
      <c r="A12" s="5">
        <v>41800</v>
      </c>
      <c r="B12" s="10">
        <v>41800</v>
      </c>
      <c r="C12">
        <v>46.9</v>
      </c>
      <c r="E12" t="s">
        <v>1633</v>
      </c>
    </row>
    <row r="13" spans="1:5" x14ac:dyDescent="0.25">
      <c r="A13" s="5">
        <v>42173</v>
      </c>
      <c r="B13" s="10">
        <v>42173</v>
      </c>
      <c r="C13">
        <v>43.7</v>
      </c>
      <c r="E13" t="s">
        <v>1634</v>
      </c>
    </row>
    <row r="14" spans="1:5" x14ac:dyDescent="0.25">
      <c r="A14" s="5">
        <v>42563</v>
      </c>
      <c r="B14" s="10">
        <v>42563</v>
      </c>
      <c r="C14">
        <v>43.8</v>
      </c>
    </row>
    <row r="15" spans="1:5" x14ac:dyDescent="0.25">
      <c r="B15" s="6">
        <v>20000</v>
      </c>
      <c r="C15">
        <f>+SUM(C2:C14)/(14-2+1)</f>
        <v>45.860769230769229</v>
      </c>
      <c r="D15" s="16" t="s">
        <v>1625</v>
      </c>
    </row>
    <row r="16" spans="1:5" x14ac:dyDescent="0.25">
      <c r="B16" s="6"/>
    </row>
    <row r="17" spans="1:6" x14ac:dyDescent="0.25">
      <c r="A17" t="s">
        <v>1559</v>
      </c>
      <c r="B17" s="6">
        <v>15000</v>
      </c>
      <c r="C17">
        <v>1</v>
      </c>
      <c r="D17" s="16" t="s">
        <v>1626</v>
      </c>
    </row>
    <row r="18" spans="1:6" x14ac:dyDescent="0.25">
      <c r="A18" s="5">
        <v>38538</v>
      </c>
      <c r="B18" s="6">
        <v>38538</v>
      </c>
      <c r="C18">
        <v>43.53</v>
      </c>
    </row>
    <row r="19" spans="1:6" x14ac:dyDescent="0.25">
      <c r="A19" s="5">
        <v>38901</v>
      </c>
      <c r="B19" s="6">
        <v>38901</v>
      </c>
      <c r="C19">
        <v>44.71</v>
      </c>
      <c r="D19" t="s">
        <v>1627</v>
      </c>
    </row>
    <row r="20" spans="1:6" x14ac:dyDescent="0.25">
      <c r="A20" s="5">
        <v>39625</v>
      </c>
      <c r="B20" s="6">
        <v>39625</v>
      </c>
      <c r="C20">
        <v>44.8</v>
      </c>
      <c r="D20" s="44" t="s">
        <v>1865</v>
      </c>
    </row>
    <row r="21" spans="1:6" x14ac:dyDescent="0.25">
      <c r="B21" s="6">
        <v>20000</v>
      </c>
      <c r="C21">
        <f>+SUM(C18:C20)/(20-18+1)</f>
        <v>44.346666666666671</v>
      </c>
    </row>
    <row r="22" spans="1:6" x14ac:dyDescent="0.25">
      <c r="B22" s="6"/>
      <c r="D22" t="s">
        <v>1854</v>
      </c>
    </row>
    <row r="23" spans="1:6" x14ac:dyDescent="0.25">
      <c r="A23" t="s">
        <v>1560</v>
      </c>
      <c r="B23" s="6">
        <v>15000</v>
      </c>
      <c r="C23">
        <v>1</v>
      </c>
      <c r="D23" s="43" t="s">
        <v>1857</v>
      </c>
    </row>
    <row r="24" spans="1:6" x14ac:dyDescent="0.25">
      <c r="A24" s="5">
        <v>36466</v>
      </c>
      <c r="B24" s="6">
        <v>36466</v>
      </c>
      <c r="C24">
        <v>52</v>
      </c>
      <c r="D24" s="43" t="s">
        <v>1866</v>
      </c>
    </row>
    <row r="25" spans="1:6" x14ac:dyDescent="0.25">
      <c r="A25" s="5">
        <v>36735</v>
      </c>
      <c r="B25" s="6">
        <v>36735</v>
      </c>
      <c r="C25">
        <v>44.6</v>
      </c>
      <c r="F25" s="43"/>
    </row>
    <row r="26" spans="1:6" x14ac:dyDescent="0.25">
      <c r="A26" s="5">
        <v>36829</v>
      </c>
      <c r="B26" s="6">
        <v>36829</v>
      </c>
      <c r="C26">
        <v>49</v>
      </c>
      <c r="D26" t="s">
        <v>1884</v>
      </c>
    </row>
    <row r="27" spans="1:6" x14ac:dyDescent="0.25">
      <c r="A27" s="5">
        <v>36867</v>
      </c>
      <c r="B27" s="6">
        <v>36867</v>
      </c>
      <c r="C27">
        <v>46.9</v>
      </c>
      <c r="D27" t="s">
        <v>1872</v>
      </c>
    </row>
    <row r="28" spans="1:6" x14ac:dyDescent="0.25">
      <c r="B28" s="6">
        <v>20000</v>
      </c>
      <c r="C28">
        <f>+SUM(C24:C27)/(27-24+1)</f>
        <v>48.125</v>
      </c>
      <c r="D28" t="s">
        <v>1873</v>
      </c>
    </row>
    <row r="29" spans="1:6" x14ac:dyDescent="0.25">
      <c r="D29" t="s">
        <v>1874</v>
      </c>
    </row>
    <row r="30" spans="1:6" x14ac:dyDescent="0.25">
      <c r="A30" t="s">
        <v>1576</v>
      </c>
      <c r="D30" t="s">
        <v>1875</v>
      </c>
    </row>
    <row r="31" spans="1:6" x14ac:dyDescent="0.25">
      <c r="D31" t="s">
        <v>1876</v>
      </c>
    </row>
    <row r="32" spans="1:6" x14ac:dyDescent="0.25">
      <c r="A32" s="5">
        <v>36466</v>
      </c>
      <c r="B32" s="10">
        <v>36466</v>
      </c>
      <c r="C32">
        <v>52</v>
      </c>
      <c r="D32" t="s">
        <v>1877</v>
      </c>
      <c r="E32" s="5"/>
      <c r="F32" s="6"/>
    </row>
    <row r="33" spans="1:6" x14ac:dyDescent="0.25">
      <c r="A33" s="5">
        <v>36735</v>
      </c>
      <c r="B33" s="10">
        <v>36735</v>
      </c>
      <c r="C33">
        <v>44.6</v>
      </c>
      <c r="D33" t="s">
        <v>1878</v>
      </c>
      <c r="E33" s="5"/>
      <c r="F33" s="6"/>
    </row>
    <row r="34" spans="1:6" x14ac:dyDescent="0.25">
      <c r="A34" s="5">
        <v>36829</v>
      </c>
      <c r="B34" s="10">
        <v>36829</v>
      </c>
      <c r="C34">
        <v>49</v>
      </c>
      <c r="D34" t="s">
        <v>1879</v>
      </c>
      <c r="E34" s="5"/>
      <c r="F34" s="6"/>
    </row>
    <row r="35" spans="1:6" x14ac:dyDescent="0.25">
      <c r="A35" s="5">
        <v>36867</v>
      </c>
      <c r="B35" s="10">
        <v>36867</v>
      </c>
      <c r="C35">
        <v>46.9</v>
      </c>
      <c r="D35" t="s">
        <v>1880</v>
      </c>
      <c r="E35" s="5"/>
      <c r="F35" s="6"/>
    </row>
    <row r="36" spans="1:6" x14ac:dyDescent="0.25">
      <c r="A36" s="5">
        <v>38538</v>
      </c>
      <c r="B36" s="10">
        <v>38538</v>
      </c>
      <c r="C36">
        <v>43.53</v>
      </c>
      <c r="D36" t="s">
        <v>1881</v>
      </c>
      <c r="E36" s="5"/>
      <c r="F36" s="6"/>
    </row>
    <row r="37" spans="1:6" x14ac:dyDescent="0.25">
      <c r="A37" s="5">
        <v>38901</v>
      </c>
      <c r="B37" s="10">
        <v>38901</v>
      </c>
      <c r="C37">
        <v>44.71</v>
      </c>
      <c r="D37" t="s">
        <v>1882</v>
      </c>
      <c r="E37" s="5"/>
      <c r="F37" s="6"/>
    </row>
    <row r="38" spans="1:6" x14ac:dyDescent="0.25">
      <c r="A38" s="5">
        <v>39625</v>
      </c>
      <c r="B38" s="10">
        <v>39625</v>
      </c>
      <c r="C38">
        <v>44.8</v>
      </c>
      <c r="D38" t="s">
        <v>1883</v>
      </c>
      <c r="E38" s="5"/>
      <c r="F38" s="6"/>
    </row>
    <row r="39" spans="1:6" x14ac:dyDescent="0.25">
      <c r="A39" s="5">
        <v>37172</v>
      </c>
      <c r="B39" s="10">
        <v>37172</v>
      </c>
      <c r="C39">
        <v>48</v>
      </c>
      <c r="E39" s="5"/>
      <c r="F39" s="6"/>
    </row>
    <row r="40" spans="1:6" x14ac:dyDescent="0.25">
      <c r="A40" s="5">
        <v>37565</v>
      </c>
      <c r="B40" s="10">
        <v>37565</v>
      </c>
      <c r="C40">
        <v>47</v>
      </c>
      <c r="D40" s="5" t="s">
        <v>1900</v>
      </c>
      <c r="E40" s="5"/>
      <c r="F40" s="6"/>
    </row>
    <row r="41" spans="1:6" x14ac:dyDescent="0.25">
      <c r="A41" s="5">
        <v>37922</v>
      </c>
      <c r="B41" s="10">
        <v>37922</v>
      </c>
      <c r="C41">
        <v>48.39</v>
      </c>
      <c r="D41" s="5" t="s">
        <v>1901</v>
      </c>
      <c r="E41" s="5"/>
      <c r="F41" s="6"/>
    </row>
    <row r="42" spans="1:6" x14ac:dyDescent="0.25">
      <c r="A42" s="5">
        <v>38161</v>
      </c>
      <c r="B42" s="10">
        <v>38161</v>
      </c>
      <c r="C42">
        <v>48</v>
      </c>
      <c r="D42" s="5"/>
      <c r="E42" s="5"/>
      <c r="F42" s="6"/>
    </row>
    <row r="43" spans="1:6" x14ac:dyDescent="0.25">
      <c r="A43" s="5">
        <v>39258</v>
      </c>
      <c r="B43" s="10">
        <v>39258</v>
      </c>
      <c r="C43">
        <v>44.8</v>
      </c>
      <c r="D43" s="5" t="s">
        <v>1902</v>
      </c>
      <c r="E43" s="5"/>
      <c r="F43" s="6"/>
    </row>
    <row r="44" spans="1:6" x14ac:dyDescent="0.25">
      <c r="A44" s="5">
        <v>39972</v>
      </c>
      <c r="B44" s="10">
        <v>39972</v>
      </c>
      <c r="C44">
        <v>44.6</v>
      </c>
      <c r="D44" s="5" t="s">
        <v>1903</v>
      </c>
      <c r="F44" s="6"/>
    </row>
    <row r="45" spans="1:6" x14ac:dyDescent="0.25">
      <c r="A45" s="5">
        <v>40352</v>
      </c>
      <c r="B45" s="10">
        <v>40352</v>
      </c>
      <c r="C45">
        <v>44.9</v>
      </c>
      <c r="D45" s="5" t="s">
        <v>1904</v>
      </c>
      <c r="E45" s="5"/>
      <c r="F45" s="6"/>
    </row>
    <row r="46" spans="1:6" x14ac:dyDescent="0.25">
      <c r="A46" s="5">
        <v>40723</v>
      </c>
      <c r="B46" s="10">
        <v>40723</v>
      </c>
      <c r="C46">
        <v>46.6</v>
      </c>
      <c r="D46" s="5"/>
      <c r="E46" s="5"/>
      <c r="F46" s="6"/>
    </row>
    <row r="47" spans="1:6" x14ac:dyDescent="0.25">
      <c r="A47" s="5">
        <v>41118</v>
      </c>
      <c r="B47" s="10">
        <v>41118</v>
      </c>
      <c r="C47">
        <v>45.3</v>
      </c>
      <c r="D47" s="5" t="s">
        <v>1907</v>
      </c>
      <c r="E47" s="5"/>
      <c r="F47" s="6"/>
    </row>
    <row r="48" spans="1:6" x14ac:dyDescent="0.25">
      <c r="A48" s="5">
        <v>41458</v>
      </c>
      <c r="B48" s="10">
        <v>41458</v>
      </c>
      <c r="C48">
        <v>44.2</v>
      </c>
      <c r="D48" s="5" t="s">
        <v>1908</v>
      </c>
      <c r="E48" s="5"/>
      <c r="F48" s="6"/>
    </row>
    <row r="49" spans="1:6" x14ac:dyDescent="0.25">
      <c r="A49" s="5">
        <v>41800</v>
      </c>
      <c r="B49" s="10">
        <v>41800</v>
      </c>
      <c r="C49">
        <v>46.9</v>
      </c>
      <c r="D49" s="5" t="s">
        <v>1909</v>
      </c>
      <c r="E49" s="5"/>
      <c r="F49" s="6"/>
    </row>
    <row r="50" spans="1:6" x14ac:dyDescent="0.25">
      <c r="A50" s="5">
        <v>42173</v>
      </c>
      <c r="B50" s="10">
        <v>42173</v>
      </c>
      <c r="C50">
        <v>43.7</v>
      </c>
      <c r="D50" s="5"/>
      <c r="E50" s="5"/>
      <c r="F50" s="6"/>
    </row>
    <row r="51" spans="1:6" x14ac:dyDescent="0.25">
      <c r="A51" s="5">
        <v>42563</v>
      </c>
      <c r="B51" s="10">
        <v>42563</v>
      </c>
      <c r="C51">
        <v>43.8</v>
      </c>
      <c r="D51" s="5"/>
      <c r="E51" s="5"/>
      <c r="F51" s="6"/>
    </row>
    <row r="52" spans="1:6" x14ac:dyDescent="0.25">
      <c r="F52" s="6"/>
    </row>
    <row r="56" spans="1:6" x14ac:dyDescent="0.25">
      <c r="A56" t="s">
        <v>1561</v>
      </c>
    </row>
    <row r="57" spans="1:6" x14ac:dyDescent="0.25">
      <c r="A57" s="5">
        <v>32716</v>
      </c>
      <c r="B57">
        <v>33.200000000000003</v>
      </c>
    </row>
    <row r="58" spans="1:6" x14ac:dyDescent="0.25">
      <c r="A58" s="5">
        <v>32718</v>
      </c>
      <c r="B58">
        <v>31</v>
      </c>
    </row>
    <row r="59" spans="1:6" x14ac:dyDescent="0.25">
      <c r="A59" s="5">
        <v>32896</v>
      </c>
      <c r="B59">
        <v>31.9</v>
      </c>
    </row>
    <row r="60" spans="1:6" x14ac:dyDescent="0.25">
      <c r="A60" s="5">
        <v>33014</v>
      </c>
      <c r="B60">
        <v>32.5</v>
      </c>
    </row>
    <row r="61" spans="1:6" x14ac:dyDescent="0.25">
      <c r="A61" s="5">
        <v>34065</v>
      </c>
      <c r="B61">
        <v>32.1</v>
      </c>
    </row>
    <row r="62" spans="1:6" x14ac:dyDescent="0.25">
      <c r="A62" s="5">
        <v>34472</v>
      </c>
      <c r="B62">
        <v>40.200000000000003</v>
      </c>
    </row>
    <row r="63" spans="1:6" x14ac:dyDescent="0.25">
      <c r="A63" s="5">
        <v>34837</v>
      </c>
      <c r="B63">
        <v>40.200000000000003</v>
      </c>
    </row>
    <row r="64" spans="1:6" x14ac:dyDescent="0.25">
      <c r="A64" s="5">
        <v>35053</v>
      </c>
      <c r="B64">
        <v>29.2</v>
      </c>
    </row>
    <row r="65" spans="1:2" x14ac:dyDescent="0.25">
      <c r="A65" s="5">
        <v>35285</v>
      </c>
      <c r="B65">
        <v>35</v>
      </c>
    </row>
    <row r="66" spans="1:2" x14ac:dyDescent="0.25">
      <c r="A66" s="5">
        <v>35608</v>
      </c>
      <c r="B66">
        <v>35.299999999999997</v>
      </c>
    </row>
    <row r="67" spans="1:2" x14ac:dyDescent="0.25">
      <c r="A67" s="5">
        <v>35740</v>
      </c>
      <c r="B67">
        <v>35</v>
      </c>
    </row>
    <row r="68" spans="1:2" x14ac:dyDescent="0.25">
      <c r="A68" s="5">
        <v>35990</v>
      </c>
      <c r="B68">
        <v>35.9</v>
      </c>
    </row>
    <row r="69" spans="1:2" x14ac:dyDescent="0.25">
      <c r="A69" s="5">
        <v>36102</v>
      </c>
      <c r="B69">
        <v>39</v>
      </c>
    </row>
    <row r="70" spans="1:2" x14ac:dyDescent="0.25">
      <c r="A70" s="5">
        <v>36466</v>
      </c>
      <c r="B70">
        <v>39</v>
      </c>
    </row>
    <row r="71" spans="1:2" x14ac:dyDescent="0.25">
      <c r="A71" s="5">
        <v>36735</v>
      </c>
      <c r="B71">
        <v>36.1</v>
      </c>
    </row>
    <row r="72" spans="1:2" x14ac:dyDescent="0.25">
      <c r="A72" s="5">
        <v>36829</v>
      </c>
      <c r="B72">
        <v>38</v>
      </c>
    </row>
    <row r="73" spans="1:2" x14ac:dyDescent="0.25">
      <c r="A73" s="5">
        <v>37172</v>
      </c>
      <c r="B73">
        <v>39</v>
      </c>
    </row>
    <row r="74" spans="1:2" x14ac:dyDescent="0.25">
      <c r="A74" s="5">
        <v>37565</v>
      </c>
      <c r="B74">
        <v>39</v>
      </c>
    </row>
    <row r="75" spans="1:2" x14ac:dyDescent="0.25">
      <c r="A75" s="5">
        <v>37922</v>
      </c>
      <c r="B75">
        <v>45.32</v>
      </c>
    </row>
    <row r="76" spans="1:2" x14ac:dyDescent="0.25">
      <c r="A76" s="5">
        <v>38161</v>
      </c>
      <c r="B76">
        <v>41</v>
      </c>
    </row>
    <row r="77" spans="1:2" x14ac:dyDescent="0.25">
      <c r="A77" s="5">
        <v>38538</v>
      </c>
      <c r="B77">
        <v>35.619999999999997</v>
      </c>
    </row>
    <row r="78" spans="1:2" x14ac:dyDescent="0.25">
      <c r="A78" s="5">
        <v>38901</v>
      </c>
      <c r="B78">
        <v>38.130000000000003</v>
      </c>
    </row>
    <row r="79" spans="1:2" x14ac:dyDescent="0.25">
      <c r="A79" s="5">
        <v>39258</v>
      </c>
      <c r="B79">
        <v>40.1</v>
      </c>
    </row>
    <row r="80" spans="1:2" x14ac:dyDescent="0.25">
      <c r="A80" s="5">
        <v>39625</v>
      </c>
      <c r="B80">
        <v>39</v>
      </c>
    </row>
    <row r="81" spans="1:3" x14ac:dyDescent="0.25">
      <c r="A81" s="5">
        <v>39972</v>
      </c>
      <c r="B81">
        <v>37.6</v>
      </c>
    </row>
    <row r="82" spans="1:3" x14ac:dyDescent="0.25">
      <c r="A82" s="5">
        <v>40352</v>
      </c>
      <c r="B82">
        <v>37.799999999999997</v>
      </c>
    </row>
    <row r="83" spans="1:3" x14ac:dyDescent="0.25">
      <c r="A83" s="5">
        <v>40723</v>
      </c>
      <c r="B83">
        <v>38.6</v>
      </c>
    </row>
    <row r="84" spans="1:3" x14ac:dyDescent="0.25">
      <c r="A84" s="5">
        <v>41118</v>
      </c>
      <c r="B84">
        <v>38.200000000000003</v>
      </c>
    </row>
    <row r="85" spans="1:3" x14ac:dyDescent="0.25">
      <c r="A85" s="5">
        <v>41458</v>
      </c>
      <c r="B85">
        <v>39.6</v>
      </c>
    </row>
    <row r="86" spans="1:3" x14ac:dyDescent="0.25">
      <c r="A86" s="5">
        <v>41800</v>
      </c>
      <c r="B86">
        <v>38.299999999999997</v>
      </c>
    </row>
    <row r="87" spans="1:3" x14ac:dyDescent="0.25">
      <c r="A87" s="5">
        <v>42173</v>
      </c>
      <c r="B87">
        <v>39.1</v>
      </c>
    </row>
    <row r="88" spans="1:3" x14ac:dyDescent="0.25">
      <c r="A88" s="5">
        <v>42563</v>
      </c>
      <c r="B88">
        <v>38.1</v>
      </c>
    </row>
    <row r="90" spans="1:3" x14ac:dyDescent="0.25">
      <c r="A90" t="s">
        <v>1562</v>
      </c>
    </row>
    <row r="92" spans="1:3" x14ac:dyDescent="0.25">
      <c r="A92" s="39" t="s">
        <v>178</v>
      </c>
      <c r="B92" s="5">
        <f>+A92-XX:XX</f>
        <v>36466</v>
      </c>
      <c r="C92" s="39">
        <v>44</v>
      </c>
    </row>
    <row r="93" spans="1:3" x14ac:dyDescent="0.25">
      <c r="A93" s="39" t="s">
        <v>179</v>
      </c>
      <c r="B93" s="5">
        <f t="shared" ref="B93:B110" si="0">+A93-XX:XX</f>
        <v>36735</v>
      </c>
      <c r="C93" s="39">
        <v>40.799999999999997</v>
      </c>
    </row>
    <row r="94" spans="1:3" x14ac:dyDescent="0.25">
      <c r="A94" s="39" t="s">
        <v>180</v>
      </c>
      <c r="B94" s="5">
        <f t="shared" si="0"/>
        <v>36829</v>
      </c>
      <c r="C94" s="39">
        <v>41</v>
      </c>
    </row>
    <row r="95" spans="1:3" x14ac:dyDescent="0.25">
      <c r="A95" s="39" t="s">
        <v>159</v>
      </c>
      <c r="B95" s="5">
        <f t="shared" si="0"/>
        <v>37172</v>
      </c>
      <c r="C95" s="39">
        <v>42</v>
      </c>
    </row>
    <row r="96" spans="1:3" x14ac:dyDescent="0.25">
      <c r="A96" s="39" t="s">
        <v>65</v>
      </c>
      <c r="B96" s="5">
        <f t="shared" si="0"/>
        <v>37565</v>
      </c>
      <c r="C96" s="39">
        <v>38</v>
      </c>
    </row>
    <row r="97" spans="1:3" x14ac:dyDescent="0.25">
      <c r="A97" s="39" t="s">
        <v>1497</v>
      </c>
      <c r="B97" s="5">
        <f t="shared" si="0"/>
        <v>37922.506944444445</v>
      </c>
      <c r="C97" s="39">
        <v>38.03</v>
      </c>
    </row>
    <row r="98" spans="1:3" x14ac:dyDescent="0.25">
      <c r="A98" s="39" t="s">
        <v>161</v>
      </c>
      <c r="B98" s="5">
        <f t="shared" si="0"/>
        <v>38161</v>
      </c>
      <c r="C98" s="39">
        <v>38</v>
      </c>
    </row>
    <row r="99" spans="1:3" x14ac:dyDescent="0.25">
      <c r="A99" s="39" t="s">
        <v>173</v>
      </c>
      <c r="B99" s="5">
        <f t="shared" si="0"/>
        <v>38538</v>
      </c>
      <c r="C99" s="39">
        <v>37.840000000000003</v>
      </c>
    </row>
    <row r="100" spans="1:3" x14ac:dyDescent="0.25">
      <c r="A100" s="39" t="s">
        <v>174</v>
      </c>
      <c r="B100" s="5">
        <f t="shared" si="0"/>
        <v>38901</v>
      </c>
      <c r="C100" s="39">
        <v>42.23</v>
      </c>
    </row>
    <row r="101" spans="1:3" x14ac:dyDescent="0.25">
      <c r="A101" s="39" t="s">
        <v>162</v>
      </c>
      <c r="B101" s="5">
        <f t="shared" si="0"/>
        <v>39258</v>
      </c>
      <c r="C101" s="39">
        <v>40.6</v>
      </c>
    </row>
    <row r="102" spans="1:3" x14ac:dyDescent="0.25">
      <c r="A102" s="39" t="s">
        <v>1498</v>
      </c>
      <c r="B102" s="5">
        <f t="shared" si="0"/>
        <v>39708.479861111111</v>
      </c>
      <c r="C102" s="39">
        <v>44.7</v>
      </c>
    </row>
    <row r="103" spans="1:3" x14ac:dyDescent="0.25">
      <c r="A103" s="39" t="s">
        <v>1499</v>
      </c>
      <c r="B103" s="5">
        <f t="shared" si="0"/>
        <v>39972.46875</v>
      </c>
      <c r="C103" s="39">
        <v>43.1</v>
      </c>
    </row>
    <row r="104" spans="1:3" x14ac:dyDescent="0.25">
      <c r="A104" s="39" t="s">
        <v>1500</v>
      </c>
      <c r="B104" s="5">
        <f t="shared" si="0"/>
        <v>40352.489583333336</v>
      </c>
      <c r="C104" s="39">
        <v>44.8</v>
      </c>
    </row>
    <row r="105" spans="1:3" x14ac:dyDescent="0.25">
      <c r="A105" s="39" t="s">
        <v>1501</v>
      </c>
      <c r="B105" s="5">
        <f t="shared" si="0"/>
        <v>40723.489583333336</v>
      </c>
      <c r="C105" s="39">
        <v>43.7</v>
      </c>
    </row>
    <row r="106" spans="1:3" x14ac:dyDescent="0.25">
      <c r="A106" s="39" t="s">
        <v>1502</v>
      </c>
      <c r="B106" s="5">
        <f t="shared" si="0"/>
        <v>41118.399305555555</v>
      </c>
      <c r="C106" s="39">
        <v>42.8</v>
      </c>
    </row>
    <row r="107" spans="1:3" x14ac:dyDescent="0.25">
      <c r="A107" s="39" t="s">
        <v>167</v>
      </c>
      <c r="B107" s="5">
        <f t="shared" si="0"/>
        <v>41458</v>
      </c>
      <c r="C107" s="39">
        <v>40.9</v>
      </c>
    </row>
    <row r="108" spans="1:3" x14ac:dyDescent="0.25">
      <c r="A108" s="39" t="s">
        <v>1503</v>
      </c>
      <c r="B108" s="5">
        <f t="shared" si="0"/>
        <v>41800.416666666664</v>
      </c>
      <c r="C108" s="39">
        <v>42.9</v>
      </c>
    </row>
    <row r="109" spans="1:3" x14ac:dyDescent="0.25">
      <c r="A109" s="39" t="s">
        <v>1504</v>
      </c>
      <c r="B109" s="5">
        <f t="shared" si="0"/>
        <v>42173.347222222219</v>
      </c>
      <c r="C109" s="39">
        <v>40.4</v>
      </c>
    </row>
    <row r="110" spans="1:3" x14ac:dyDescent="0.25">
      <c r="A110" s="39" t="s">
        <v>1505</v>
      </c>
      <c r="B110" s="5">
        <f t="shared" si="0"/>
        <v>42563.618055555555</v>
      </c>
      <c r="C110" s="39">
        <v>40.5</v>
      </c>
    </row>
  </sheetData>
  <hyperlinks>
    <hyperlink ref="D15" r:id="rId1" display="http://www.burgkirchen.de/files/Bekanntmachungen/WasseranalyseTeil1.pdf" xr:uid="{00000000-0004-0000-0900-000000000000}"/>
    <hyperlink ref="D17" r:id="rId2" display="http://www.burgkirchen.de/files/Bekanntmachungen/WasseranalyseTeil2.pdf" xr:uid="{00000000-0004-0000-09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D1" workbookViewId="0">
      <selection activeCell="I3" sqref="I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2"/>
  <sheetViews>
    <sheetView workbookViewId="0">
      <selection activeCell="E5" sqref="E5"/>
    </sheetView>
  </sheetViews>
  <sheetFormatPr baseColWidth="10" defaultRowHeight="15" x14ac:dyDescent="0.25"/>
  <sheetData>
    <row r="1" spans="1:5" x14ac:dyDescent="0.25">
      <c r="A1" t="s">
        <v>1563</v>
      </c>
      <c r="C1" t="s">
        <v>1571</v>
      </c>
    </row>
    <row r="2" spans="1:5" x14ac:dyDescent="0.25">
      <c r="A2" s="5">
        <v>29923</v>
      </c>
      <c r="B2" s="10">
        <v>29923</v>
      </c>
      <c r="C2">
        <v>41.9</v>
      </c>
    </row>
    <row r="3" spans="1:5" x14ac:dyDescent="0.25">
      <c r="A3" s="5">
        <v>30335</v>
      </c>
      <c r="B3" s="10">
        <v>30335</v>
      </c>
      <c r="C3">
        <v>36</v>
      </c>
      <c r="E3" t="s">
        <v>1869</v>
      </c>
    </row>
    <row r="4" spans="1:5" x14ac:dyDescent="0.25">
      <c r="A4" s="5">
        <v>30578</v>
      </c>
      <c r="B4" s="10">
        <v>30578</v>
      </c>
      <c r="C4">
        <v>29</v>
      </c>
      <c r="E4" t="s">
        <v>1870</v>
      </c>
    </row>
    <row r="5" spans="1:5" x14ac:dyDescent="0.25">
      <c r="A5" s="5">
        <v>30727</v>
      </c>
      <c r="B5" s="10">
        <v>30727</v>
      </c>
      <c r="C5">
        <v>30.4</v>
      </c>
      <c r="E5" s="18" t="s">
        <v>1854</v>
      </c>
    </row>
    <row r="6" spans="1:5" x14ac:dyDescent="0.25">
      <c r="A6" s="5">
        <v>30782</v>
      </c>
      <c r="B6" s="10">
        <v>30782</v>
      </c>
      <c r="C6">
        <v>31.7</v>
      </c>
      <c r="E6" t="s">
        <v>1862</v>
      </c>
    </row>
    <row r="7" spans="1:5" x14ac:dyDescent="0.25">
      <c r="A7" s="5">
        <v>30929</v>
      </c>
      <c r="B7" s="10">
        <v>30929</v>
      </c>
      <c r="C7">
        <v>32.299999999999997</v>
      </c>
    </row>
    <row r="8" spans="1:5" x14ac:dyDescent="0.25">
      <c r="A8" s="5">
        <v>30978</v>
      </c>
      <c r="B8" s="10">
        <v>30978</v>
      </c>
      <c r="C8">
        <v>31.24</v>
      </c>
    </row>
    <row r="9" spans="1:5" x14ac:dyDescent="0.25">
      <c r="A9" s="5">
        <v>31111</v>
      </c>
      <c r="B9" s="10">
        <v>31111</v>
      </c>
      <c r="C9">
        <v>34.5</v>
      </c>
    </row>
    <row r="10" spans="1:5" x14ac:dyDescent="0.25">
      <c r="A10" s="5">
        <v>31131</v>
      </c>
      <c r="B10" s="10">
        <v>31131</v>
      </c>
      <c r="C10">
        <v>37.700000000000003</v>
      </c>
    </row>
    <row r="11" spans="1:5" x14ac:dyDescent="0.25">
      <c r="A11" s="5">
        <v>31146</v>
      </c>
      <c r="B11" s="10">
        <v>31146</v>
      </c>
      <c r="C11">
        <v>33.200000000000003</v>
      </c>
    </row>
    <row r="12" spans="1:5" x14ac:dyDescent="0.25">
      <c r="A12" s="5">
        <v>31223</v>
      </c>
      <c r="B12" s="10">
        <v>31223</v>
      </c>
      <c r="C12">
        <v>34.5</v>
      </c>
    </row>
    <row r="13" spans="1:5" x14ac:dyDescent="0.25">
      <c r="A13" s="5">
        <v>31321</v>
      </c>
      <c r="B13" s="10">
        <v>31321</v>
      </c>
      <c r="C13">
        <v>34.5</v>
      </c>
    </row>
    <row r="14" spans="1:5" x14ac:dyDescent="0.25">
      <c r="A14" s="5">
        <v>31434</v>
      </c>
      <c r="B14" s="10">
        <v>31434</v>
      </c>
      <c r="C14">
        <v>35.200000000000003</v>
      </c>
    </row>
    <row r="15" spans="1:5" x14ac:dyDescent="0.25">
      <c r="A15" s="5">
        <v>31460</v>
      </c>
      <c r="B15" s="10">
        <v>31460</v>
      </c>
      <c r="C15">
        <v>36.6</v>
      </c>
    </row>
    <row r="16" spans="1:5" x14ac:dyDescent="0.25">
      <c r="A16" s="5">
        <v>31504</v>
      </c>
      <c r="B16" s="10">
        <v>31504</v>
      </c>
      <c r="C16">
        <v>33.4</v>
      </c>
    </row>
    <row r="17" spans="1:3" x14ac:dyDescent="0.25">
      <c r="A17" s="5">
        <v>31657</v>
      </c>
      <c r="B17" s="10">
        <v>31657</v>
      </c>
      <c r="C17">
        <v>35.9</v>
      </c>
    </row>
    <row r="18" spans="1:3" x14ac:dyDescent="0.25">
      <c r="A18" s="5">
        <v>31714</v>
      </c>
      <c r="B18" s="10">
        <v>31714</v>
      </c>
      <c r="C18">
        <v>34.5</v>
      </c>
    </row>
    <row r="19" spans="1:3" x14ac:dyDescent="0.25">
      <c r="A19" s="5">
        <v>31812</v>
      </c>
      <c r="B19" s="10">
        <v>31812</v>
      </c>
      <c r="C19">
        <v>35.4</v>
      </c>
    </row>
    <row r="20" spans="1:3" x14ac:dyDescent="0.25">
      <c r="A20" s="5">
        <v>31853</v>
      </c>
      <c r="B20" s="10">
        <v>31853</v>
      </c>
      <c r="C20">
        <v>36.299999999999997</v>
      </c>
    </row>
    <row r="21" spans="1:3" x14ac:dyDescent="0.25">
      <c r="A21" s="5">
        <v>31916</v>
      </c>
      <c r="B21" s="10">
        <v>31916</v>
      </c>
      <c r="C21">
        <v>34.5</v>
      </c>
    </row>
    <row r="22" spans="1:3" x14ac:dyDescent="0.25">
      <c r="A22" s="5">
        <v>31993</v>
      </c>
      <c r="B22" s="10">
        <v>31993</v>
      </c>
      <c r="C22">
        <v>34.9</v>
      </c>
    </row>
    <row r="23" spans="1:3" x14ac:dyDescent="0.25">
      <c r="A23" s="5">
        <v>32091</v>
      </c>
      <c r="B23" s="10">
        <v>32091</v>
      </c>
      <c r="C23">
        <v>32.299999999999997</v>
      </c>
    </row>
    <row r="24" spans="1:3" x14ac:dyDescent="0.25">
      <c r="A24" s="5">
        <v>32175</v>
      </c>
      <c r="B24" s="10">
        <v>32175</v>
      </c>
      <c r="C24">
        <v>32.700000000000003</v>
      </c>
    </row>
    <row r="25" spans="1:3" x14ac:dyDescent="0.25">
      <c r="A25" s="5">
        <v>32315</v>
      </c>
      <c r="B25" s="10">
        <v>32315</v>
      </c>
      <c r="C25">
        <v>35.4</v>
      </c>
    </row>
    <row r="26" spans="1:3" x14ac:dyDescent="0.25">
      <c r="A26" s="5">
        <v>32485</v>
      </c>
      <c r="B26" s="10">
        <v>32485</v>
      </c>
      <c r="C26">
        <v>36.799999999999997</v>
      </c>
    </row>
    <row r="27" spans="1:3" x14ac:dyDescent="0.25">
      <c r="A27" s="5">
        <v>32582</v>
      </c>
      <c r="B27" s="10">
        <v>32582</v>
      </c>
      <c r="C27">
        <v>34.4</v>
      </c>
    </row>
    <row r="28" spans="1:3" x14ac:dyDescent="0.25">
      <c r="A28" s="5">
        <v>32638</v>
      </c>
      <c r="B28" s="10">
        <v>32638</v>
      </c>
      <c r="C28">
        <v>37.5</v>
      </c>
    </row>
    <row r="29" spans="1:3" x14ac:dyDescent="0.25">
      <c r="A29" s="5">
        <v>32686</v>
      </c>
      <c r="B29" s="10">
        <v>32686</v>
      </c>
      <c r="C29">
        <v>43.4</v>
      </c>
    </row>
    <row r="30" spans="1:3" x14ac:dyDescent="0.25">
      <c r="A30" s="5">
        <v>32716</v>
      </c>
      <c r="B30" s="10">
        <v>32716</v>
      </c>
      <c r="C30">
        <v>38.700000000000003</v>
      </c>
    </row>
    <row r="31" spans="1:3" x14ac:dyDescent="0.25">
      <c r="A31" s="5">
        <v>32778</v>
      </c>
      <c r="B31" s="10">
        <v>32778</v>
      </c>
      <c r="C31">
        <v>35.700000000000003</v>
      </c>
    </row>
    <row r="32" spans="1:3" x14ac:dyDescent="0.25">
      <c r="A32" s="5">
        <v>32820</v>
      </c>
      <c r="B32" s="10">
        <v>32820</v>
      </c>
      <c r="C32">
        <v>34.5</v>
      </c>
    </row>
    <row r="33" spans="1:3" x14ac:dyDescent="0.25">
      <c r="A33" s="5">
        <v>32896</v>
      </c>
      <c r="B33" s="10">
        <v>32896</v>
      </c>
      <c r="C33">
        <v>39.799999999999997</v>
      </c>
    </row>
    <row r="34" spans="1:3" x14ac:dyDescent="0.25">
      <c r="A34" s="5">
        <v>32944</v>
      </c>
      <c r="B34" s="10">
        <v>32944</v>
      </c>
      <c r="C34">
        <v>38</v>
      </c>
    </row>
    <row r="35" spans="1:3" x14ac:dyDescent="0.25">
      <c r="A35" s="5">
        <v>33014</v>
      </c>
      <c r="B35" s="10">
        <v>33014</v>
      </c>
      <c r="C35">
        <v>38.1</v>
      </c>
    </row>
    <row r="36" spans="1:3" x14ac:dyDescent="0.25">
      <c r="A36" s="5">
        <v>33029</v>
      </c>
      <c r="B36" s="10">
        <v>33029</v>
      </c>
      <c r="C36">
        <v>35.6</v>
      </c>
    </row>
    <row r="37" spans="1:3" x14ac:dyDescent="0.25">
      <c r="A37" s="5">
        <v>33134</v>
      </c>
      <c r="B37" s="10">
        <v>33134</v>
      </c>
      <c r="C37">
        <v>38.299999999999997</v>
      </c>
    </row>
    <row r="38" spans="1:3" x14ac:dyDescent="0.25">
      <c r="A38" s="5">
        <v>33142</v>
      </c>
      <c r="B38" s="10">
        <v>33142</v>
      </c>
      <c r="C38">
        <v>37.200000000000003</v>
      </c>
    </row>
    <row r="39" spans="1:3" x14ac:dyDescent="0.25">
      <c r="A39" s="5">
        <v>33212</v>
      </c>
      <c r="B39" s="10">
        <v>33212</v>
      </c>
      <c r="C39">
        <v>36.299999999999997</v>
      </c>
    </row>
    <row r="40" spans="1:3" x14ac:dyDescent="0.25">
      <c r="A40" s="5">
        <v>33311</v>
      </c>
      <c r="B40" s="10">
        <v>33311</v>
      </c>
      <c r="C40">
        <v>36.4</v>
      </c>
    </row>
    <row r="41" spans="1:3" x14ac:dyDescent="0.25">
      <c r="A41" s="5">
        <v>33337</v>
      </c>
      <c r="B41" s="10">
        <v>33337</v>
      </c>
      <c r="C41">
        <v>33.6</v>
      </c>
    </row>
    <row r="42" spans="1:3" x14ac:dyDescent="0.25">
      <c r="A42" s="5">
        <v>33449</v>
      </c>
      <c r="B42" s="10">
        <v>33449</v>
      </c>
      <c r="C42">
        <v>37.299999999999997</v>
      </c>
    </row>
    <row r="43" spans="1:3" x14ac:dyDescent="0.25">
      <c r="A43" s="5">
        <v>33505</v>
      </c>
      <c r="B43" s="10">
        <v>33505</v>
      </c>
      <c r="C43">
        <v>34.799999999999997</v>
      </c>
    </row>
    <row r="44" spans="1:3" x14ac:dyDescent="0.25">
      <c r="A44" s="5">
        <v>33581</v>
      </c>
      <c r="B44" s="10">
        <v>33581</v>
      </c>
      <c r="C44">
        <v>33.1</v>
      </c>
    </row>
    <row r="45" spans="1:3" x14ac:dyDescent="0.25">
      <c r="A45" s="5">
        <v>33673</v>
      </c>
      <c r="B45" s="10">
        <v>33673</v>
      </c>
      <c r="C45">
        <v>39.6</v>
      </c>
    </row>
    <row r="46" spans="1:3" x14ac:dyDescent="0.25">
      <c r="A46" s="5">
        <v>33813</v>
      </c>
      <c r="B46" s="10">
        <v>33813</v>
      </c>
      <c r="C46">
        <v>37.9</v>
      </c>
    </row>
    <row r="47" spans="1:3" x14ac:dyDescent="0.25">
      <c r="A47" s="5">
        <v>33883</v>
      </c>
      <c r="B47" s="10">
        <v>33883</v>
      </c>
      <c r="C47">
        <v>36.9</v>
      </c>
    </row>
    <row r="48" spans="1:3" x14ac:dyDescent="0.25">
      <c r="A48" s="5">
        <v>33980</v>
      </c>
      <c r="B48" s="10">
        <v>33980</v>
      </c>
      <c r="C48">
        <v>41.3</v>
      </c>
    </row>
    <row r="49" spans="1:3" x14ac:dyDescent="0.25">
      <c r="A49" s="5">
        <v>34037</v>
      </c>
      <c r="B49" s="10">
        <v>34037</v>
      </c>
      <c r="C49">
        <v>39.4</v>
      </c>
    </row>
    <row r="50" spans="1:3" x14ac:dyDescent="0.25">
      <c r="A50" s="5">
        <v>34065</v>
      </c>
      <c r="B50" s="10">
        <v>34065</v>
      </c>
      <c r="C50">
        <v>38.299999999999997</v>
      </c>
    </row>
    <row r="51" spans="1:3" x14ac:dyDescent="0.25">
      <c r="A51" s="5">
        <v>34155</v>
      </c>
      <c r="B51" s="10">
        <v>34155</v>
      </c>
      <c r="C51">
        <v>39.799999999999997</v>
      </c>
    </row>
    <row r="52" spans="1:3" x14ac:dyDescent="0.25">
      <c r="A52" s="5">
        <v>34254</v>
      </c>
      <c r="B52" s="10">
        <v>34254</v>
      </c>
      <c r="C52">
        <v>38.5</v>
      </c>
    </row>
    <row r="53" spans="1:3" x14ac:dyDescent="0.25">
      <c r="A53" s="5">
        <v>34317</v>
      </c>
      <c r="B53" s="10">
        <v>34317</v>
      </c>
      <c r="C53">
        <v>42</v>
      </c>
    </row>
    <row r="54" spans="1:3" x14ac:dyDescent="0.25">
      <c r="A54" s="5">
        <v>34401</v>
      </c>
      <c r="B54" s="10">
        <v>34401</v>
      </c>
      <c r="C54">
        <v>39.1</v>
      </c>
    </row>
    <row r="55" spans="1:3" x14ac:dyDescent="0.25">
      <c r="A55" s="5">
        <v>34472</v>
      </c>
      <c r="B55" s="10">
        <v>34472</v>
      </c>
      <c r="C55">
        <v>39.9</v>
      </c>
    </row>
    <row r="56" spans="1:3" x14ac:dyDescent="0.25">
      <c r="A56" s="5">
        <v>34533</v>
      </c>
      <c r="B56" s="10">
        <v>34533</v>
      </c>
      <c r="C56">
        <v>37.5</v>
      </c>
    </row>
    <row r="57" spans="1:3" x14ac:dyDescent="0.25">
      <c r="A57" s="5">
        <v>34625</v>
      </c>
      <c r="B57" s="10">
        <v>34625</v>
      </c>
      <c r="C57">
        <v>35.799999999999997</v>
      </c>
    </row>
    <row r="58" spans="1:3" x14ac:dyDescent="0.25">
      <c r="A58" s="5">
        <v>34680</v>
      </c>
      <c r="B58" s="10">
        <v>34680</v>
      </c>
      <c r="C58">
        <v>40.9</v>
      </c>
    </row>
    <row r="59" spans="1:3" x14ac:dyDescent="0.25">
      <c r="A59" s="5">
        <v>34765</v>
      </c>
      <c r="B59" s="10">
        <v>34765</v>
      </c>
      <c r="C59">
        <v>40</v>
      </c>
    </row>
    <row r="60" spans="1:3" x14ac:dyDescent="0.25">
      <c r="A60" s="5">
        <v>34899</v>
      </c>
      <c r="B60" s="10">
        <v>34899</v>
      </c>
      <c r="C60">
        <v>36.4</v>
      </c>
    </row>
    <row r="61" spans="1:3" x14ac:dyDescent="0.25">
      <c r="A61" s="5">
        <v>34947</v>
      </c>
      <c r="B61" s="10">
        <v>34947</v>
      </c>
      <c r="C61">
        <v>36.799999999999997</v>
      </c>
    </row>
    <row r="62" spans="1:3" x14ac:dyDescent="0.25">
      <c r="A62" s="5">
        <v>35053</v>
      </c>
      <c r="B62" s="10">
        <v>35053</v>
      </c>
      <c r="C62">
        <v>34.9</v>
      </c>
    </row>
    <row r="63" spans="1:3" x14ac:dyDescent="0.25">
      <c r="A63" s="5">
        <v>35143</v>
      </c>
      <c r="B63" s="10">
        <v>35143</v>
      </c>
      <c r="C63">
        <v>35</v>
      </c>
    </row>
    <row r="64" spans="1:3" x14ac:dyDescent="0.25">
      <c r="A64" s="5">
        <v>35285</v>
      </c>
      <c r="B64" s="10">
        <v>35285</v>
      </c>
      <c r="C64">
        <v>40.4</v>
      </c>
    </row>
    <row r="65" spans="1:3" x14ac:dyDescent="0.25">
      <c r="A65" s="5">
        <v>35353</v>
      </c>
      <c r="B65" s="10">
        <v>35353</v>
      </c>
      <c r="C65">
        <v>37</v>
      </c>
    </row>
    <row r="66" spans="1:3" x14ac:dyDescent="0.25">
      <c r="A66" s="5">
        <v>35501</v>
      </c>
      <c r="B66" s="10">
        <v>35501</v>
      </c>
      <c r="C66">
        <v>37.200000000000003</v>
      </c>
    </row>
    <row r="67" spans="1:3" x14ac:dyDescent="0.25">
      <c r="A67" s="5">
        <v>35507</v>
      </c>
      <c r="B67" s="10">
        <v>35507</v>
      </c>
      <c r="C67">
        <v>39</v>
      </c>
    </row>
    <row r="68" spans="1:3" x14ac:dyDescent="0.25">
      <c r="A68" s="5">
        <v>35584</v>
      </c>
      <c r="B68" s="10">
        <v>35584</v>
      </c>
      <c r="C68">
        <v>37.799999999999997</v>
      </c>
    </row>
    <row r="69" spans="1:3" x14ac:dyDescent="0.25">
      <c r="A69" s="5">
        <v>35608</v>
      </c>
      <c r="B69" s="10">
        <v>35608</v>
      </c>
      <c r="C69">
        <v>39.299999999999997</v>
      </c>
    </row>
    <row r="70" spans="1:3" x14ac:dyDescent="0.25">
      <c r="A70" s="5">
        <v>35689</v>
      </c>
      <c r="B70" s="10">
        <v>35689</v>
      </c>
      <c r="C70">
        <v>37</v>
      </c>
    </row>
    <row r="71" spans="1:3" x14ac:dyDescent="0.25">
      <c r="A71" s="5">
        <v>35738</v>
      </c>
      <c r="B71" s="10">
        <v>35738</v>
      </c>
      <c r="C71">
        <v>38</v>
      </c>
    </row>
    <row r="72" spans="1:3" x14ac:dyDescent="0.25">
      <c r="A72" s="5">
        <v>35740</v>
      </c>
      <c r="B72" s="10">
        <v>35740</v>
      </c>
      <c r="C72">
        <v>38</v>
      </c>
    </row>
    <row r="73" spans="1:3" x14ac:dyDescent="0.25">
      <c r="A73" s="5">
        <v>35871</v>
      </c>
      <c r="B73" s="10">
        <v>35871</v>
      </c>
      <c r="C73">
        <v>42</v>
      </c>
    </row>
    <row r="74" spans="1:3" x14ac:dyDescent="0.25">
      <c r="A74" s="5">
        <v>35990</v>
      </c>
      <c r="B74" s="10">
        <v>35990</v>
      </c>
      <c r="C74">
        <v>39.200000000000003</v>
      </c>
    </row>
    <row r="75" spans="1:3" x14ac:dyDescent="0.25">
      <c r="A75" s="5">
        <v>36054</v>
      </c>
      <c r="B75" s="10">
        <v>36054</v>
      </c>
      <c r="C75">
        <v>40</v>
      </c>
    </row>
    <row r="76" spans="1:3" x14ac:dyDescent="0.25">
      <c r="A76" s="5">
        <v>36102</v>
      </c>
      <c r="B76" s="10">
        <v>36102</v>
      </c>
      <c r="C76">
        <v>44</v>
      </c>
    </row>
    <row r="77" spans="1:3" x14ac:dyDescent="0.25">
      <c r="A77" s="5">
        <v>36249</v>
      </c>
      <c r="B77" s="10">
        <v>36249</v>
      </c>
      <c r="C77">
        <v>38</v>
      </c>
    </row>
    <row r="78" spans="1:3" x14ac:dyDescent="0.25">
      <c r="A78" s="5">
        <v>36417</v>
      </c>
      <c r="B78" s="10">
        <v>36417</v>
      </c>
      <c r="C78">
        <v>36</v>
      </c>
    </row>
    <row r="79" spans="1:3" x14ac:dyDescent="0.25">
      <c r="A79" s="5">
        <v>36466</v>
      </c>
      <c r="B79" s="10">
        <v>36466</v>
      </c>
      <c r="C79">
        <v>45</v>
      </c>
    </row>
    <row r="80" spans="1:3" x14ac:dyDescent="0.25">
      <c r="A80" s="5">
        <v>36613</v>
      </c>
      <c r="B80" s="10">
        <v>36613</v>
      </c>
      <c r="C80">
        <v>40</v>
      </c>
    </row>
    <row r="81" spans="1:3" x14ac:dyDescent="0.25">
      <c r="A81" s="5">
        <v>36735</v>
      </c>
      <c r="B81" s="10">
        <v>36735</v>
      </c>
      <c r="C81">
        <v>39.200000000000003</v>
      </c>
    </row>
    <row r="82" spans="1:3" x14ac:dyDescent="0.25">
      <c r="A82" s="5">
        <v>36795</v>
      </c>
      <c r="B82" s="10">
        <v>36795</v>
      </c>
      <c r="C82">
        <v>38</v>
      </c>
    </row>
    <row r="83" spans="1:3" x14ac:dyDescent="0.25">
      <c r="A83" s="5">
        <v>36829</v>
      </c>
      <c r="B83" s="10">
        <v>36829</v>
      </c>
      <c r="C83">
        <v>41</v>
      </c>
    </row>
    <row r="84" spans="1:3" x14ac:dyDescent="0.25">
      <c r="A84" s="5">
        <v>36867</v>
      </c>
      <c r="B84" s="10">
        <v>36867</v>
      </c>
      <c r="C84">
        <v>46.9</v>
      </c>
    </row>
    <row r="85" spans="1:3" x14ac:dyDescent="0.25">
      <c r="A85" s="5">
        <v>36977</v>
      </c>
      <c r="B85" s="10">
        <v>36977</v>
      </c>
      <c r="C85">
        <v>40</v>
      </c>
    </row>
    <row r="86" spans="1:3" x14ac:dyDescent="0.25">
      <c r="A86" s="5">
        <v>37159</v>
      </c>
      <c r="B86" s="10">
        <v>37159</v>
      </c>
      <c r="C86">
        <v>41</v>
      </c>
    </row>
    <row r="87" spans="1:3" x14ac:dyDescent="0.25">
      <c r="A87" s="5">
        <v>37172</v>
      </c>
      <c r="B87" s="10">
        <v>37172</v>
      </c>
      <c r="C87">
        <v>44</v>
      </c>
    </row>
    <row r="88" spans="1:3" x14ac:dyDescent="0.25">
      <c r="A88" s="5">
        <v>37327</v>
      </c>
      <c r="B88" s="10">
        <v>37327</v>
      </c>
      <c r="C88">
        <v>39</v>
      </c>
    </row>
    <row r="89" spans="1:3" x14ac:dyDescent="0.25">
      <c r="A89" s="5">
        <v>37523</v>
      </c>
      <c r="B89" s="10">
        <v>37523</v>
      </c>
      <c r="C89">
        <v>42</v>
      </c>
    </row>
    <row r="90" spans="1:3" x14ac:dyDescent="0.25">
      <c r="A90" s="5">
        <v>37565</v>
      </c>
      <c r="B90" s="10">
        <v>37565</v>
      </c>
      <c r="C90">
        <v>40</v>
      </c>
    </row>
    <row r="91" spans="1:3" x14ac:dyDescent="0.25">
      <c r="A91" s="5">
        <v>37705</v>
      </c>
      <c r="B91" s="10">
        <v>37705</v>
      </c>
      <c r="C91">
        <v>36</v>
      </c>
    </row>
    <row r="92" spans="1:3" x14ac:dyDescent="0.25">
      <c r="A92" s="5">
        <v>37887</v>
      </c>
      <c r="B92" s="10">
        <v>37887</v>
      </c>
      <c r="C92">
        <v>41</v>
      </c>
    </row>
    <row r="93" spans="1:3" x14ac:dyDescent="0.25">
      <c r="A93" s="5">
        <v>37922</v>
      </c>
      <c r="B93" s="10">
        <v>37922</v>
      </c>
      <c r="C93">
        <v>42.45</v>
      </c>
    </row>
    <row r="94" spans="1:3" x14ac:dyDescent="0.25">
      <c r="A94" s="5">
        <v>38062</v>
      </c>
      <c r="B94" s="10">
        <v>38062</v>
      </c>
      <c r="C94">
        <v>41</v>
      </c>
    </row>
    <row r="95" spans="1:3" x14ac:dyDescent="0.25">
      <c r="A95" s="5">
        <v>38161</v>
      </c>
      <c r="B95" s="10">
        <v>38161</v>
      </c>
      <c r="C95">
        <v>43</v>
      </c>
    </row>
    <row r="96" spans="1:3" x14ac:dyDescent="0.25">
      <c r="A96" s="5">
        <v>38461</v>
      </c>
      <c r="B96" s="10">
        <v>38461</v>
      </c>
      <c r="C96">
        <v>41</v>
      </c>
    </row>
    <row r="97" spans="1:3" x14ac:dyDescent="0.25">
      <c r="A97" s="5">
        <v>38538</v>
      </c>
      <c r="B97" s="10">
        <v>38538</v>
      </c>
      <c r="C97">
        <v>40.590000000000003</v>
      </c>
    </row>
    <row r="98" spans="1:3" x14ac:dyDescent="0.25">
      <c r="A98" s="5">
        <v>38664</v>
      </c>
      <c r="B98" s="10">
        <v>38664</v>
      </c>
      <c r="C98">
        <v>38</v>
      </c>
    </row>
    <row r="99" spans="1:3" x14ac:dyDescent="0.25">
      <c r="A99" s="5">
        <v>38901</v>
      </c>
      <c r="B99" s="10">
        <v>38901</v>
      </c>
      <c r="C99">
        <v>39.770000000000003</v>
      </c>
    </row>
    <row r="100" spans="1:3" x14ac:dyDescent="0.25">
      <c r="A100" s="5">
        <v>38911</v>
      </c>
      <c r="B100" s="10">
        <v>38911</v>
      </c>
      <c r="C100">
        <v>35</v>
      </c>
    </row>
    <row r="101" spans="1:3" x14ac:dyDescent="0.25">
      <c r="A101" s="5">
        <v>38972</v>
      </c>
      <c r="B101" s="10">
        <v>38972</v>
      </c>
      <c r="C101">
        <v>37</v>
      </c>
    </row>
    <row r="102" spans="1:3" x14ac:dyDescent="0.25">
      <c r="A102" s="5">
        <v>39224</v>
      </c>
      <c r="B102" s="10">
        <v>39224</v>
      </c>
      <c r="C102">
        <v>38</v>
      </c>
    </row>
    <row r="103" spans="1:3" x14ac:dyDescent="0.25">
      <c r="A103" s="5">
        <v>39258</v>
      </c>
      <c r="B103" s="10">
        <v>39258</v>
      </c>
      <c r="C103">
        <v>43.4</v>
      </c>
    </row>
    <row r="104" spans="1:3" x14ac:dyDescent="0.25">
      <c r="A104" s="5">
        <v>39610</v>
      </c>
      <c r="B104" s="10">
        <v>39610</v>
      </c>
      <c r="C104">
        <v>38</v>
      </c>
    </row>
    <row r="105" spans="1:3" x14ac:dyDescent="0.25">
      <c r="A105" s="5">
        <v>39625</v>
      </c>
      <c r="B105" s="10">
        <v>39625</v>
      </c>
      <c r="C105">
        <v>42.6</v>
      </c>
    </row>
    <row r="106" spans="1:3" x14ac:dyDescent="0.25">
      <c r="A106" s="5">
        <v>39972</v>
      </c>
      <c r="B106" s="10">
        <v>39972</v>
      </c>
      <c r="C106">
        <v>41.3</v>
      </c>
    </row>
    <row r="107" spans="1:3" x14ac:dyDescent="0.25">
      <c r="A107" s="5">
        <v>39995</v>
      </c>
      <c r="B107" s="10">
        <v>39995</v>
      </c>
      <c r="C107">
        <v>41</v>
      </c>
    </row>
    <row r="108" spans="1:3" x14ac:dyDescent="0.25">
      <c r="A108" s="5">
        <v>40352</v>
      </c>
      <c r="B108" s="10">
        <v>40352</v>
      </c>
      <c r="C108">
        <v>39</v>
      </c>
    </row>
    <row r="109" spans="1:3" x14ac:dyDescent="0.25">
      <c r="A109" s="5">
        <v>40352</v>
      </c>
      <c r="B109" s="10">
        <v>40352</v>
      </c>
      <c r="C109">
        <v>43.3</v>
      </c>
    </row>
    <row r="110" spans="1:3" x14ac:dyDescent="0.25">
      <c r="A110" s="5">
        <v>40681</v>
      </c>
      <c r="B110" s="10">
        <v>40681</v>
      </c>
      <c r="C110">
        <v>39</v>
      </c>
    </row>
    <row r="111" spans="1:3" x14ac:dyDescent="0.25">
      <c r="A111" s="5">
        <v>40723</v>
      </c>
      <c r="B111" s="10">
        <v>40723</v>
      </c>
      <c r="C111">
        <v>41.5</v>
      </c>
    </row>
    <row r="112" spans="1:3" x14ac:dyDescent="0.25">
      <c r="A112" s="5">
        <v>41109</v>
      </c>
      <c r="B112" s="10">
        <v>41109</v>
      </c>
      <c r="C112">
        <v>39</v>
      </c>
    </row>
    <row r="113" spans="1:3" x14ac:dyDescent="0.25">
      <c r="A113" s="5">
        <v>41118</v>
      </c>
      <c r="B113" s="10">
        <v>41118</v>
      </c>
      <c r="C113">
        <v>40.299999999999997</v>
      </c>
    </row>
    <row r="114" spans="1:3" x14ac:dyDescent="0.25">
      <c r="A114" s="5">
        <v>41430</v>
      </c>
      <c r="B114" s="10">
        <v>41430</v>
      </c>
      <c r="C114">
        <v>36</v>
      </c>
    </row>
    <row r="115" spans="1:3" x14ac:dyDescent="0.25">
      <c r="A115" s="5">
        <v>41458</v>
      </c>
      <c r="B115" s="10">
        <v>41458</v>
      </c>
      <c r="C115">
        <v>39.1</v>
      </c>
    </row>
    <row r="116" spans="1:3" x14ac:dyDescent="0.25">
      <c r="A116" s="5">
        <v>41780</v>
      </c>
      <c r="B116" s="10">
        <v>41780</v>
      </c>
      <c r="C116">
        <v>37</v>
      </c>
    </row>
    <row r="117" spans="1:3" x14ac:dyDescent="0.25">
      <c r="A117" s="5">
        <v>41800</v>
      </c>
      <c r="B117" s="10">
        <v>41800</v>
      </c>
      <c r="C117">
        <v>39.200000000000003</v>
      </c>
    </row>
    <row r="118" spans="1:3" x14ac:dyDescent="0.25">
      <c r="A118" s="5">
        <v>42172</v>
      </c>
      <c r="B118" s="10">
        <v>42172</v>
      </c>
      <c r="C118">
        <v>38</v>
      </c>
    </row>
    <row r="119" spans="1:3" x14ac:dyDescent="0.25">
      <c r="A119" s="5">
        <v>42173</v>
      </c>
      <c r="B119" s="10">
        <v>42173</v>
      </c>
      <c r="C119">
        <v>39.5</v>
      </c>
    </row>
    <row r="120" spans="1:3" x14ac:dyDescent="0.25">
      <c r="A120" s="5">
        <v>42543</v>
      </c>
      <c r="B120" s="10">
        <v>42543</v>
      </c>
      <c r="C120">
        <v>39</v>
      </c>
    </row>
    <row r="121" spans="1:3" x14ac:dyDescent="0.25">
      <c r="A121" s="5">
        <v>42585</v>
      </c>
      <c r="B121" s="10">
        <v>42585</v>
      </c>
      <c r="C121">
        <v>39.299999999999997</v>
      </c>
    </row>
    <row r="122" spans="1:3" x14ac:dyDescent="0.25">
      <c r="A122" t="s">
        <v>1599</v>
      </c>
      <c r="B122">
        <f>+SUM(C2:C121)/(121-2+1)</f>
        <v>38.007083333333334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J17" sqref="J1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0"/>
  <sheetViews>
    <sheetView workbookViewId="0">
      <selection activeCell="H37" sqref="H36:H37"/>
    </sheetView>
  </sheetViews>
  <sheetFormatPr baseColWidth="10" defaultRowHeight="15" x14ac:dyDescent="0.25"/>
  <sheetData>
    <row r="1" spans="1:3" x14ac:dyDescent="0.25">
      <c r="A1" t="s">
        <v>1531</v>
      </c>
      <c r="B1" t="s">
        <v>1570</v>
      </c>
    </row>
    <row r="2" spans="1:3" x14ac:dyDescent="0.25">
      <c r="A2" s="5">
        <v>29305</v>
      </c>
      <c r="B2" s="10">
        <v>29305</v>
      </c>
      <c r="C2">
        <v>19.2</v>
      </c>
    </row>
    <row r="3" spans="1:3" x14ac:dyDescent="0.25">
      <c r="A3" s="5">
        <v>29676</v>
      </c>
      <c r="B3" s="10">
        <v>29676</v>
      </c>
      <c r="C3">
        <v>21.8</v>
      </c>
    </row>
    <row r="4" spans="1:3" x14ac:dyDescent="0.25">
      <c r="A4" s="5">
        <v>30032</v>
      </c>
      <c r="B4" s="10">
        <v>30032</v>
      </c>
      <c r="C4">
        <v>26.1</v>
      </c>
    </row>
    <row r="5" spans="1:3" x14ac:dyDescent="0.25">
      <c r="A5" s="5">
        <v>30361</v>
      </c>
      <c r="B5" s="10">
        <v>30361</v>
      </c>
      <c r="C5">
        <v>26.4</v>
      </c>
    </row>
    <row r="6" spans="1:3" x14ac:dyDescent="0.25">
      <c r="A6" s="5">
        <v>30697</v>
      </c>
      <c r="B6" s="10">
        <v>30697</v>
      </c>
      <c r="C6">
        <v>27.7</v>
      </c>
    </row>
    <row r="7" spans="1:3" x14ac:dyDescent="0.25">
      <c r="A7" s="5">
        <v>31049</v>
      </c>
      <c r="B7" s="10">
        <v>31049</v>
      </c>
      <c r="C7">
        <v>29.1</v>
      </c>
    </row>
    <row r="8" spans="1:3" x14ac:dyDescent="0.25">
      <c r="A8" s="5">
        <v>31432</v>
      </c>
      <c r="B8" s="10">
        <v>31432</v>
      </c>
      <c r="C8">
        <v>29.7</v>
      </c>
    </row>
    <row r="9" spans="1:3" x14ac:dyDescent="0.25">
      <c r="A9" s="5">
        <v>31803</v>
      </c>
      <c r="B9" s="10">
        <v>31803</v>
      </c>
      <c r="C9">
        <v>39</v>
      </c>
    </row>
    <row r="10" spans="1:3" x14ac:dyDescent="0.25">
      <c r="A10" s="5">
        <v>32146</v>
      </c>
      <c r="B10" s="10">
        <v>32146</v>
      </c>
      <c r="C10">
        <v>34</v>
      </c>
    </row>
    <row r="11" spans="1:3" x14ac:dyDescent="0.25">
      <c r="A11" s="5">
        <v>32559</v>
      </c>
      <c r="B11" s="10">
        <v>32559</v>
      </c>
      <c r="C11">
        <v>32</v>
      </c>
    </row>
    <row r="12" spans="1:3" x14ac:dyDescent="0.25">
      <c r="A12" s="5">
        <v>32923</v>
      </c>
      <c r="B12" s="10">
        <v>32923</v>
      </c>
      <c r="C12">
        <v>35</v>
      </c>
    </row>
    <row r="13" spans="1:3" x14ac:dyDescent="0.25">
      <c r="A13" s="5">
        <v>34351</v>
      </c>
      <c r="B13" s="10">
        <v>34351</v>
      </c>
      <c r="C13">
        <v>38</v>
      </c>
    </row>
    <row r="14" spans="1:3" x14ac:dyDescent="0.25">
      <c r="A14" s="5">
        <v>34743</v>
      </c>
      <c r="B14" s="10">
        <v>34743</v>
      </c>
      <c r="C14">
        <v>39</v>
      </c>
    </row>
    <row r="15" spans="1:3" x14ac:dyDescent="0.25">
      <c r="A15" s="5">
        <v>35107</v>
      </c>
      <c r="B15" s="10">
        <v>35107</v>
      </c>
      <c r="C15">
        <v>40</v>
      </c>
    </row>
    <row r="16" spans="1:3" x14ac:dyDescent="0.25">
      <c r="A16" s="5">
        <v>35127</v>
      </c>
      <c r="B16" s="10">
        <v>35127</v>
      </c>
      <c r="C16">
        <v>42</v>
      </c>
    </row>
    <row r="17" spans="1:3" x14ac:dyDescent="0.25">
      <c r="A17" s="5">
        <v>35445</v>
      </c>
      <c r="B17" s="10">
        <v>35445</v>
      </c>
      <c r="C17">
        <v>36.799999999999997</v>
      </c>
    </row>
    <row r="18" spans="1:3" x14ac:dyDescent="0.25">
      <c r="A18" s="5">
        <v>35478</v>
      </c>
      <c r="B18" s="10">
        <v>35478</v>
      </c>
      <c r="C18">
        <v>32</v>
      </c>
    </row>
    <row r="19" spans="1:3" x14ac:dyDescent="0.25">
      <c r="A19" s="5">
        <v>35578</v>
      </c>
      <c r="B19" s="10">
        <v>35578</v>
      </c>
      <c r="C19">
        <v>34.5</v>
      </c>
    </row>
    <row r="20" spans="1:3" x14ac:dyDescent="0.25">
      <c r="A20" s="5">
        <v>35646</v>
      </c>
      <c r="B20" s="10">
        <v>35646</v>
      </c>
      <c r="C20">
        <v>32.1</v>
      </c>
    </row>
    <row r="21" spans="1:3" x14ac:dyDescent="0.25">
      <c r="A21" s="5">
        <v>35850</v>
      </c>
      <c r="B21" s="10">
        <v>35850</v>
      </c>
      <c r="C21">
        <v>40</v>
      </c>
    </row>
    <row r="22" spans="1:3" x14ac:dyDescent="0.25">
      <c r="A22" s="5">
        <v>36234</v>
      </c>
      <c r="B22" s="10">
        <v>36234</v>
      </c>
      <c r="C22">
        <v>36</v>
      </c>
    </row>
    <row r="23" spans="1:3" x14ac:dyDescent="0.25">
      <c r="A23" s="5">
        <v>36607</v>
      </c>
      <c r="B23" s="10">
        <v>36607</v>
      </c>
      <c r="C23">
        <v>37</v>
      </c>
    </row>
    <row r="24" spans="1:3" x14ac:dyDescent="0.25">
      <c r="A24" s="5">
        <v>36976</v>
      </c>
      <c r="B24" s="10">
        <v>36976</v>
      </c>
      <c r="C24">
        <v>32</v>
      </c>
    </row>
    <row r="25" spans="1:3" x14ac:dyDescent="0.25">
      <c r="A25" s="5">
        <v>37340</v>
      </c>
      <c r="B25" s="10">
        <v>37340</v>
      </c>
      <c r="C25">
        <v>32</v>
      </c>
    </row>
    <row r="26" spans="1:3" x14ac:dyDescent="0.25">
      <c r="A26" s="5">
        <v>37713</v>
      </c>
      <c r="B26" s="10">
        <v>37713</v>
      </c>
      <c r="C26">
        <v>35</v>
      </c>
    </row>
    <row r="27" spans="1:3" x14ac:dyDescent="0.25">
      <c r="A27" s="5">
        <v>38076</v>
      </c>
      <c r="B27" s="10">
        <v>38076</v>
      </c>
      <c r="C27">
        <v>37</v>
      </c>
    </row>
    <row r="28" spans="1:3" x14ac:dyDescent="0.25">
      <c r="A28" s="5">
        <v>38440</v>
      </c>
      <c r="B28" s="10">
        <v>38440</v>
      </c>
      <c r="C28">
        <v>35.5</v>
      </c>
    </row>
    <row r="29" spans="1:3" x14ac:dyDescent="0.25">
      <c r="A29" s="5">
        <v>38777</v>
      </c>
      <c r="B29" s="10">
        <v>38777</v>
      </c>
      <c r="C29">
        <v>38.4</v>
      </c>
    </row>
    <row r="30" spans="1:3" x14ac:dyDescent="0.25">
      <c r="A30" s="5">
        <v>39175</v>
      </c>
      <c r="B30" s="10">
        <v>39175</v>
      </c>
      <c r="C30">
        <v>35.6</v>
      </c>
    </row>
    <row r="31" spans="1:3" x14ac:dyDescent="0.25">
      <c r="A31" s="5">
        <v>39511</v>
      </c>
      <c r="B31" s="10">
        <v>39511</v>
      </c>
      <c r="C31">
        <v>35</v>
      </c>
    </row>
    <row r="32" spans="1:3" x14ac:dyDescent="0.25">
      <c r="A32" s="5">
        <v>39882</v>
      </c>
      <c r="B32" s="10">
        <v>39882</v>
      </c>
      <c r="C32">
        <v>34.4</v>
      </c>
    </row>
    <row r="33" spans="1:3" x14ac:dyDescent="0.25">
      <c r="A33" s="5">
        <v>40247</v>
      </c>
      <c r="B33" s="10">
        <v>40247</v>
      </c>
      <c r="C33">
        <v>33.299999999999997</v>
      </c>
    </row>
    <row r="34" spans="1:3" x14ac:dyDescent="0.25">
      <c r="A34" s="5">
        <v>40618</v>
      </c>
      <c r="B34" s="10">
        <v>40618</v>
      </c>
      <c r="C34">
        <v>23.4</v>
      </c>
    </row>
    <row r="35" spans="1:3" x14ac:dyDescent="0.25">
      <c r="A35" s="5">
        <v>41351</v>
      </c>
      <c r="B35" s="10">
        <v>41351</v>
      </c>
      <c r="C35">
        <v>23.5</v>
      </c>
    </row>
    <row r="36" spans="1:3" x14ac:dyDescent="0.25">
      <c r="A36" s="5">
        <v>41722</v>
      </c>
      <c r="B36" s="10">
        <v>41722</v>
      </c>
      <c r="C36">
        <v>17.2</v>
      </c>
    </row>
    <row r="37" spans="1:3" x14ac:dyDescent="0.25">
      <c r="A37" s="5">
        <v>42066</v>
      </c>
      <c r="B37" s="10">
        <v>42066</v>
      </c>
      <c r="C37">
        <v>27.1</v>
      </c>
    </row>
    <row r="38" spans="1:3" x14ac:dyDescent="0.25">
      <c r="B38" s="6">
        <v>20000</v>
      </c>
      <c r="C38">
        <f>+SUM(C2:C37)/(37-2+1)</f>
        <v>32.411111111111111</v>
      </c>
    </row>
    <row r="40" spans="1:3" x14ac:dyDescent="0.25">
      <c r="A40" s="5">
        <v>42437</v>
      </c>
      <c r="B40" s="6">
        <v>42437</v>
      </c>
      <c r="C40">
        <v>5.9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35"/>
  <sheetViews>
    <sheetView topLeftCell="A65" workbookViewId="0">
      <selection activeCell="B184" sqref="B184:C234"/>
    </sheetView>
  </sheetViews>
  <sheetFormatPr baseColWidth="10" defaultRowHeight="15" x14ac:dyDescent="0.25"/>
  <sheetData>
    <row r="1" spans="1:3" x14ac:dyDescent="0.25">
      <c r="A1" t="s">
        <v>1567</v>
      </c>
      <c r="B1" s="6"/>
    </row>
    <row r="2" spans="1:3" x14ac:dyDescent="0.25">
      <c r="A2" s="5">
        <v>32441</v>
      </c>
      <c r="B2" s="10">
        <v>32441</v>
      </c>
      <c r="C2">
        <v>33.9</v>
      </c>
    </row>
    <row r="3" spans="1:3" x14ac:dyDescent="0.25">
      <c r="A3" s="5">
        <v>32497</v>
      </c>
      <c r="B3" s="10">
        <v>32497</v>
      </c>
      <c r="C3">
        <v>27.4</v>
      </c>
    </row>
    <row r="4" spans="1:3" x14ac:dyDescent="0.25">
      <c r="A4" s="5">
        <v>32533</v>
      </c>
      <c r="B4" s="10">
        <v>32533</v>
      </c>
      <c r="C4">
        <v>25.2</v>
      </c>
    </row>
    <row r="5" spans="1:3" x14ac:dyDescent="0.25">
      <c r="A5" s="5">
        <v>32566</v>
      </c>
      <c r="B5" s="10">
        <v>32566</v>
      </c>
      <c r="C5">
        <v>24.8</v>
      </c>
    </row>
    <row r="6" spans="1:3" x14ac:dyDescent="0.25">
      <c r="A6" s="5">
        <v>32624</v>
      </c>
      <c r="B6" s="10">
        <v>32624</v>
      </c>
      <c r="C6">
        <v>27</v>
      </c>
    </row>
    <row r="7" spans="1:3" x14ac:dyDescent="0.25">
      <c r="A7" s="5">
        <v>32748</v>
      </c>
      <c r="B7" s="10">
        <v>32748</v>
      </c>
      <c r="C7">
        <v>27.1</v>
      </c>
    </row>
    <row r="8" spans="1:3" x14ac:dyDescent="0.25">
      <c r="A8" s="5">
        <v>32749</v>
      </c>
      <c r="B8" s="10">
        <v>32749</v>
      </c>
      <c r="C8">
        <v>27.1</v>
      </c>
    </row>
    <row r="9" spans="1:3" x14ac:dyDescent="0.25">
      <c r="A9" s="5">
        <v>32808</v>
      </c>
      <c r="B9" s="10">
        <v>32808</v>
      </c>
      <c r="C9">
        <v>24.1</v>
      </c>
    </row>
    <row r="10" spans="1:3" x14ac:dyDescent="0.25">
      <c r="A10" s="5">
        <v>32924</v>
      </c>
      <c r="B10" s="10">
        <v>32924</v>
      </c>
      <c r="C10">
        <v>23.6</v>
      </c>
    </row>
    <row r="11" spans="1:3" x14ac:dyDescent="0.25">
      <c r="A11" s="5">
        <v>32989</v>
      </c>
      <c r="B11" s="10">
        <v>32989</v>
      </c>
      <c r="C11">
        <v>21.7</v>
      </c>
    </row>
    <row r="12" spans="1:3" x14ac:dyDescent="0.25">
      <c r="A12" s="5">
        <v>33022</v>
      </c>
      <c r="B12" s="10">
        <v>33022</v>
      </c>
      <c r="C12">
        <v>23</v>
      </c>
    </row>
    <row r="13" spans="1:3" x14ac:dyDescent="0.25">
      <c r="A13" s="5">
        <v>33107</v>
      </c>
      <c r="B13" s="10">
        <v>33107</v>
      </c>
      <c r="C13">
        <v>26.8</v>
      </c>
    </row>
    <row r="14" spans="1:3" x14ac:dyDescent="0.25">
      <c r="A14" s="5">
        <v>33577</v>
      </c>
      <c r="B14" s="10">
        <v>33577</v>
      </c>
      <c r="C14">
        <v>29.5</v>
      </c>
    </row>
    <row r="15" spans="1:3" x14ac:dyDescent="0.25">
      <c r="A15" s="5">
        <v>33659</v>
      </c>
      <c r="B15" s="10">
        <v>33659</v>
      </c>
      <c r="C15">
        <v>25</v>
      </c>
    </row>
    <row r="16" spans="1:3" x14ac:dyDescent="0.25">
      <c r="A16" s="5">
        <v>33688</v>
      </c>
      <c r="B16" s="10">
        <v>33688</v>
      </c>
      <c r="C16">
        <v>24.2</v>
      </c>
    </row>
    <row r="17" spans="1:4" x14ac:dyDescent="0.25">
      <c r="A17" s="5">
        <v>33750</v>
      </c>
      <c r="B17" s="10">
        <v>33750</v>
      </c>
      <c r="C17">
        <v>27.1</v>
      </c>
    </row>
    <row r="18" spans="1:4" x14ac:dyDescent="0.25">
      <c r="A18" s="5">
        <v>33778</v>
      </c>
      <c r="B18" s="10">
        <v>33778</v>
      </c>
      <c r="C18">
        <v>27.9</v>
      </c>
    </row>
    <row r="19" spans="1:4" x14ac:dyDescent="0.25">
      <c r="A19" s="5">
        <v>33799</v>
      </c>
      <c r="B19" s="10">
        <v>33799</v>
      </c>
      <c r="C19">
        <v>28.8</v>
      </c>
    </row>
    <row r="20" spans="1:4" x14ac:dyDescent="0.25">
      <c r="A20" s="5">
        <v>33841</v>
      </c>
      <c r="B20" s="10">
        <v>33841</v>
      </c>
      <c r="C20">
        <v>29.4</v>
      </c>
    </row>
    <row r="21" spans="1:4" x14ac:dyDescent="0.25">
      <c r="A21" s="5">
        <v>33897</v>
      </c>
      <c r="B21" s="10">
        <v>33897</v>
      </c>
      <c r="C21">
        <v>27.8</v>
      </c>
    </row>
    <row r="22" spans="1:4" x14ac:dyDescent="0.25">
      <c r="A22" s="5">
        <v>33919</v>
      </c>
      <c r="B22" s="10">
        <v>33919</v>
      </c>
      <c r="C22">
        <v>27.3</v>
      </c>
    </row>
    <row r="23" spans="1:4" x14ac:dyDescent="0.25">
      <c r="A23" s="5">
        <v>33932</v>
      </c>
      <c r="B23" s="10">
        <v>33932</v>
      </c>
      <c r="C23">
        <v>15.4</v>
      </c>
      <c r="D23" t="s">
        <v>1600</v>
      </c>
    </row>
    <row r="24" spans="1:4" x14ac:dyDescent="0.25">
      <c r="A24" s="5">
        <v>33995</v>
      </c>
      <c r="B24" s="10">
        <v>33995</v>
      </c>
      <c r="C24">
        <v>27.3</v>
      </c>
    </row>
    <row r="25" spans="1:4" x14ac:dyDescent="0.25">
      <c r="A25" s="5">
        <v>34024</v>
      </c>
      <c r="B25" s="10">
        <v>34024</v>
      </c>
      <c r="C25">
        <v>23.8</v>
      </c>
    </row>
    <row r="26" spans="1:4" x14ac:dyDescent="0.25">
      <c r="A26" s="5">
        <v>34058</v>
      </c>
      <c r="B26" s="10">
        <v>34058</v>
      </c>
      <c r="C26">
        <v>25.1</v>
      </c>
    </row>
    <row r="27" spans="1:4" x14ac:dyDescent="0.25">
      <c r="A27" s="5">
        <v>34086</v>
      </c>
      <c r="B27" s="10">
        <v>34086</v>
      </c>
      <c r="C27">
        <v>26.9</v>
      </c>
    </row>
    <row r="28" spans="1:4" x14ac:dyDescent="0.25">
      <c r="A28" s="5">
        <v>34106</v>
      </c>
      <c r="B28" s="10">
        <v>34106</v>
      </c>
      <c r="C28">
        <v>28.7</v>
      </c>
    </row>
    <row r="29" spans="1:4" x14ac:dyDescent="0.25">
      <c r="A29" s="5">
        <v>34149</v>
      </c>
      <c r="B29" s="10">
        <v>34149</v>
      </c>
      <c r="C29">
        <v>30.2</v>
      </c>
    </row>
    <row r="30" spans="1:4" x14ac:dyDescent="0.25">
      <c r="A30" s="5">
        <v>34179</v>
      </c>
      <c r="B30" s="10">
        <v>34179</v>
      </c>
      <c r="C30">
        <v>30.9</v>
      </c>
    </row>
    <row r="31" spans="1:4" x14ac:dyDescent="0.25">
      <c r="A31" s="5">
        <v>34214</v>
      </c>
      <c r="B31" s="10">
        <v>34214</v>
      </c>
      <c r="C31">
        <v>30.4</v>
      </c>
    </row>
    <row r="32" spans="1:4" x14ac:dyDescent="0.25">
      <c r="A32" s="5">
        <v>34240</v>
      </c>
      <c r="B32" s="10">
        <v>34240</v>
      </c>
      <c r="C32">
        <v>29.4</v>
      </c>
    </row>
    <row r="33" spans="1:3" x14ac:dyDescent="0.25">
      <c r="A33" s="5">
        <v>34331</v>
      </c>
      <c r="B33" s="10">
        <v>34331</v>
      </c>
      <c r="C33">
        <v>25.2</v>
      </c>
    </row>
    <row r="34" spans="1:3" x14ac:dyDescent="0.25">
      <c r="A34" s="5">
        <v>34359</v>
      </c>
      <c r="B34" s="10">
        <v>34359</v>
      </c>
      <c r="C34">
        <v>24.1</v>
      </c>
    </row>
    <row r="35" spans="1:3" x14ac:dyDescent="0.25">
      <c r="A35" s="5">
        <v>34387</v>
      </c>
      <c r="B35" s="10">
        <v>34387</v>
      </c>
      <c r="C35">
        <v>23.2</v>
      </c>
    </row>
    <row r="36" spans="1:3" x14ac:dyDescent="0.25">
      <c r="A36" s="5">
        <v>34422</v>
      </c>
      <c r="B36" s="10">
        <v>34422</v>
      </c>
      <c r="C36">
        <v>23.9</v>
      </c>
    </row>
    <row r="37" spans="1:3" x14ac:dyDescent="0.25">
      <c r="A37" s="5">
        <v>34437</v>
      </c>
      <c r="B37" s="10">
        <v>34437</v>
      </c>
      <c r="C37">
        <v>23.1</v>
      </c>
    </row>
    <row r="38" spans="1:3" x14ac:dyDescent="0.25">
      <c r="A38" s="5">
        <v>34450</v>
      </c>
      <c r="B38" s="10">
        <v>34450</v>
      </c>
      <c r="C38">
        <v>24.3</v>
      </c>
    </row>
    <row r="39" spans="1:3" x14ac:dyDescent="0.25">
      <c r="A39" s="5">
        <v>34513</v>
      </c>
      <c r="B39" s="10">
        <v>34513</v>
      </c>
      <c r="C39">
        <v>27.2</v>
      </c>
    </row>
    <row r="40" spans="1:3" x14ac:dyDescent="0.25">
      <c r="A40" s="5">
        <v>34541</v>
      </c>
      <c r="B40" s="10">
        <v>34541</v>
      </c>
      <c r="C40">
        <v>27.9</v>
      </c>
    </row>
    <row r="41" spans="1:3" x14ac:dyDescent="0.25">
      <c r="A41" s="5">
        <v>34604</v>
      </c>
      <c r="B41" s="10">
        <v>34604</v>
      </c>
      <c r="C41">
        <v>29.8</v>
      </c>
    </row>
    <row r="42" spans="1:3" x14ac:dyDescent="0.25">
      <c r="A42" s="5">
        <v>34632</v>
      </c>
      <c r="B42" s="10">
        <v>34632</v>
      </c>
      <c r="C42">
        <v>26.2</v>
      </c>
    </row>
    <row r="43" spans="1:3" x14ac:dyDescent="0.25">
      <c r="A43" s="5">
        <v>34667</v>
      </c>
      <c r="B43" s="10">
        <v>34667</v>
      </c>
      <c r="C43">
        <v>24.6</v>
      </c>
    </row>
    <row r="44" spans="1:3" x14ac:dyDescent="0.25">
      <c r="A44" s="5">
        <v>34695</v>
      </c>
      <c r="B44" s="10">
        <v>34695</v>
      </c>
      <c r="C44">
        <v>22.4</v>
      </c>
    </row>
    <row r="45" spans="1:3" x14ac:dyDescent="0.25">
      <c r="A45" s="5">
        <v>34730</v>
      </c>
      <c r="B45" s="10">
        <v>34730</v>
      </c>
      <c r="C45">
        <v>21.4</v>
      </c>
    </row>
    <row r="46" spans="1:3" x14ac:dyDescent="0.25">
      <c r="A46" s="5">
        <v>34751</v>
      </c>
      <c r="B46" s="10">
        <v>34751</v>
      </c>
      <c r="C46">
        <v>24.4</v>
      </c>
    </row>
    <row r="47" spans="1:3" x14ac:dyDescent="0.25">
      <c r="A47" s="5">
        <v>34786</v>
      </c>
      <c r="B47" s="10">
        <v>34786</v>
      </c>
      <c r="C47">
        <v>24.1</v>
      </c>
    </row>
    <row r="48" spans="1:3" x14ac:dyDescent="0.25">
      <c r="A48" s="5">
        <v>34814</v>
      </c>
      <c r="B48" s="10">
        <v>34814</v>
      </c>
      <c r="C48">
        <v>23.2</v>
      </c>
    </row>
    <row r="49" spans="1:4" x14ac:dyDescent="0.25">
      <c r="A49" s="5">
        <v>34849</v>
      </c>
      <c r="B49" s="10">
        <v>34849</v>
      </c>
      <c r="C49">
        <v>25.4</v>
      </c>
    </row>
    <row r="50" spans="1:4" x14ac:dyDescent="0.25">
      <c r="A50" s="5">
        <v>34877</v>
      </c>
      <c r="B50" s="10">
        <v>34877</v>
      </c>
      <c r="C50">
        <v>26.9</v>
      </c>
    </row>
    <row r="51" spans="1:4" x14ac:dyDescent="0.25">
      <c r="A51" s="5">
        <v>34902</v>
      </c>
      <c r="B51" s="10">
        <v>34902</v>
      </c>
      <c r="C51">
        <v>5.7</v>
      </c>
      <c r="D51" t="s">
        <v>1601</v>
      </c>
    </row>
    <row r="52" spans="1:4" x14ac:dyDescent="0.25">
      <c r="A52" s="5">
        <v>34905</v>
      </c>
      <c r="B52" s="10">
        <v>34905</v>
      </c>
      <c r="C52">
        <v>27.3</v>
      </c>
    </row>
    <row r="53" spans="1:4" x14ac:dyDescent="0.25">
      <c r="A53" s="5">
        <v>34940</v>
      </c>
      <c r="B53" s="10">
        <v>34940</v>
      </c>
      <c r="C53">
        <v>28.3</v>
      </c>
    </row>
    <row r="54" spans="1:4" x14ac:dyDescent="0.25">
      <c r="A54" s="5">
        <v>34996</v>
      </c>
      <c r="B54" s="10">
        <v>34996</v>
      </c>
      <c r="C54">
        <v>32.4</v>
      </c>
    </row>
    <row r="55" spans="1:4" x14ac:dyDescent="0.25">
      <c r="A55" s="5">
        <v>35101</v>
      </c>
      <c r="B55" s="10">
        <v>35101</v>
      </c>
      <c r="C55">
        <v>28.3</v>
      </c>
    </row>
    <row r="56" spans="1:4" x14ac:dyDescent="0.25">
      <c r="A56" s="5">
        <v>35276</v>
      </c>
      <c r="B56" s="10">
        <v>35276</v>
      </c>
      <c r="C56">
        <v>25.6</v>
      </c>
    </row>
    <row r="57" spans="1:4" x14ac:dyDescent="0.25">
      <c r="A57" s="5">
        <v>35367</v>
      </c>
      <c r="B57" s="10">
        <v>35367</v>
      </c>
      <c r="C57">
        <v>23.5</v>
      </c>
    </row>
    <row r="58" spans="1:4" x14ac:dyDescent="0.25">
      <c r="A58" s="5">
        <v>35577</v>
      </c>
      <c r="B58" s="10">
        <v>35577</v>
      </c>
      <c r="C58">
        <v>28.9</v>
      </c>
    </row>
    <row r="59" spans="1:4" x14ac:dyDescent="0.25">
      <c r="A59" s="5">
        <v>35612</v>
      </c>
      <c r="B59" s="10">
        <v>35612</v>
      </c>
      <c r="C59">
        <v>31.3</v>
      </c>
    </row>
    <row r="60" spans="1:4" x14ac:dyDescent="0.25">
      <c r="A60" s="5">
        <v>35668</v>
      </c>
      <c r="B60" s="10">
        <v>35668</v>
      </c>
      <c r="C60">
        <v>32</v>
      </c>
    </row>
    <row r="61" spans="1:4" x14ac:dyDescent="0.25">
      <c r="A61" s="5">
        <v>35731</v>
      </c>
      <c r="B61" s="10">
        <v>35731</v>
      </c>
      <c r="C61">
        <v>29.2</v>
      </c>
    </row>
    <row r="62" spans="1:4" x14ac:dyDescent="0.25">
      <c r="A62" s="5">
        <v>35780</v>
      </c>
      <c r="B62" s="10">
        <v>35780</v>
      </c>
      <c r="C62">
        <v>27.7</v>
      </c>
    </row>
    <row r="63" spans="1:4" x14ac:dyDescent="0.25">
      <c r="A63" s="5">
        <v>35864</v>
      </c>
      <c r="B63" s="10">
        <v>35864</v>
      </c>
      <c r="C63">
        <v>27.8</v>
      </c>
    </row>
    <row r="64" spans="1:4" x14ac:dyDescent="0.25">
      <c r="A64" s="5">
        <v>35907</v>
      </c>
      <c r="B64" s="10">
        <v>35907</v>
      </c>
      <c r="C64">
        <v>31</v>
      </c>
    </row>
    <row r="65" spans="1:3" x14ac:dyDescent="0.25">
      <c r="A65" s="5">
        <v>36032</v>
      </c>
      <c r="B65" s="10">
        <v>36032</v>
      </c>
      <c r="C65">
        <v>32.6</v>
      </c>
    </row>
    <row r="66" spans="1:3" x14ac:dyDescent="0.25">
      <c r="A66" s="5">
        <v>36277</v>
      </c>
      <c r="B66" s="10">
        <v>36277</v>
      </c>
      <c r="C66">
        <v>27</v>
      </c>
    </row>
    <row r="67" spans="1:3" x14ac:dyDescent="0.25">
      <c r="A67" s="5">
        <v>36795</v>
      </c>
      <c r="B67" s="10">
        <v>36795</v>
      </c>
      <c r="C67">
        <v>31</v>
      </c>
    </row>
    <row r="68" spans="1:3" x14ac:dyDescent="0.25">
      <c r="A68" s="5">
        <v>37011</v>
      </c>
      <c r="B68" s="10">
        <v>37011</v>
      </c>
      <c r="C68">
        <v>29</v>
      </c>
    </row>
    <row r="69" spans="1:3" x14ac:dyDescent="0.25">
      <c r="A69" s="5">
        <v>37740</v>
      </c>
      <c r="B69" s="10">
        <v>37740</v>
      </c>
      <c r="C69">
        <v>25</v>
      </c>
    </row>
    <row r="70" spans="1:3" x14ac:dyDescent="0.25">
      <c r="A70" s="5">
        <v>38470</v>
      </c>
      <c r="B70" s="10">
        <v>38470</v>
      </c>
      <c r="C70">
        <v>29</v>
      </c>
    </row>
    <row r="71" spans="1:3" x14ac:dyDescent="0.25">
      <c r="A71" s="5">
        <v>39190</v>
      </c>
      <c r="B71" s="10">
        <v>39190</v>
      </c>
      <c r="C71">
        <v>33.9</v>
      </c>
    </row>
    <row r="72" spans="1:3" x14ac:dyDescent="0.25">
      <c r="A72" s="5">
        <v>39989</v>
      </c>
      <c r="B72" s="10">
        <v>39989</v>
      </c>
      <c r="C72">
        <v>31.8</v>
      </c>
    </row>
    <row r="73" spans="1:3" x14ac:dyDescent="0.25">
      <c r="A73" s="5">
        <v>40660</v>
      </c>
      <c r="B73" s="10">
        <v>40660</v>
      </c>
      <c r="C73">
        <v>26.2</v>
      </c>
    </row>
    <row r="74" spans="1:3" x14ac:dyDescent="0.25">
      <c r="A74" s="5">
        <v>41389</v>
      </c>
      <c r="B74" s="10">
        <v>41389</v>
      </c>
      <c r="C74">
        <v>27.5</v>
      </c>
    </row>
    <row r="75" spans="1:3" x14ac:dyDescent="0.25">
      <c r="A75" s="5">
        <v>42121</v>
      </c>
      <c r="B75" s="10">
        <v>42121</v>
      </c>
      <c r="C75">
        <v>29.8</v>
      </c>
    </row>
    <row r="76" spans="1:3" x14ac:dyDescent="0.25">
      <c r="B76" s="6">
        <v>20000</v>
      </c>
      <c r="C76">
        <f>+SUM(C2:C75)/(75-2+1)</f>
        <v>26.701351351351356</v>
      </c>
    </row>
    <row r="77" spans="1:3" x14ac:dyDescent="0.25">
      <c r="A77" t="s">
        <v>1533</v>
      </c>
      <c r="B77" s="6"/>
    </row>
    <row r="78" spans="1:3" x14ac:dyDescent="0.25">
      <c r="A78" s="5">
        <v>32441</v>
      </c>
      <c r="B78" s="10">
        <v>32441</v>
      </c>
      <c r="C78">
        <v>33.799999999999997</v>
      </c>
    </row>
    <row r="79" spans="1:3" x14ac:dyDescent="0.25">
      <c r="A79" s="5">
        <v>32497</v>
      </c>
      <c r="B79" s="10">
        <v>32497</v>
      </c>
      <c r="C79">
        <v>28.4</v>
      </c>
    </row>
    <row r="80" spans="1:3" x14ac:dyDescent="0.25">
      <c r="A80" s="5">
        <v>32566</v>
      </c>
      <c r="B80" s="10">
        <v>32566</v>
      </c>
      <c r="C80">
        <v>25.2</v>
      </c>
    </row>
    <row r="81" spans="1:3" x14ac:dyDescent="0.25">
      <c r="A81" s="5">
        <v>32624</v>
      </c>
      <c r="B81" s="10">
        <v>32624</v>
      </c>
      <c r="C81">
        <v>21.1</v>
      </c>
    </row>
    <row r="82" spans="1:3" x14ac:dyDescent="0.25">
      <c r="A82" s="5">
        <v>32748</v>
      </c>
      <c r="B82" s="10">
        <v>32748</v>
      </c>
      <c r="C82">
        <v>29.6</v>
      </c>
    </row>
    <row r="83" spans="1:3" x14ac:dyDescent="0.25">
      <c r="A83" s="5">
        <v>32808</v>
      </c>
      <c r="B83" s="10">
        <v>32808</v>
      </c>
      <c r="C83">
        <v>27.7</v>
      </c>
    </row>
    <row r="84" spans="1:3" x14ac:dyDescent="0.25">
      <c r="A84" s="5">
        <v>32989</v>
      </c>
      <c r="B84" s="10">
        <v>32989</v>
      </c>
      <c r="C84">
        <v>25</v>
      </c>
    </row>
    <row r="85" spans="1:3" x14ac:dyDescent="0.25">
      <c r="A85" s="5">
        <v>33049</v>
      </c>
      <c r="B85" s="10">
        <v>33049</v>
      </c>
      <c r="C85">
        <v>26</v>
      </c>
    </row>
    <row r="86" spans="1:3" x14ac:dyDescent="0.25">
      <c r="A86" s="5">
        <v>33107</v>
      </c>
      <c r="B86" s="10">
        <v>33107</v>
      </c>
      <c r="C86">
        <v>26.8</v>
      </c>
    </row>
    <row r="87" spans="1:3" x14ac:dyDescent="0.25">
      <c r="A87" s="5">
        <v>33577</v>
      </c>
      <c r="B87" s="10">
        <v>33577</v>
      </c>
      <c r="C87">
        <v>29.2</v>
      </c>
    </row>
    <row r="88" spans="1:3" x14ac:dyDescent="0.25">
      <c r="A88" s="5">
        <v>33688</v>
      </c>
      <c r="B88" s="10">
        <v>33688</v>
      </c>
      <c r="C88">
        <v>27</v>
      </c>
    </row>
    <row r="89" spans="1:3" x14ac:dyDescent="0.25">
      <c r="A89" s="5">
        <v>33750</v>
      </c>
      <c r="B89" s="10">
        <v>33750</v>
      </c>
      <c r="C89">
        <v>29.8</v>
      </c>
    </row>
    <row r="90" spans="1:3" x14ac:dyDescent="0.25">
      <c r="A90" s="5">
        <v>33778</v>
      </c>
      <c r="B90" s="10">
        <v>33778</v>
      </c>
      <c r="C90">
        <v>30.1</v>
      </c>
    </row>
    <row r="91" spans="1:3" x14ac:dyDescent="0.25">
      <c r="A91" s="5">
        <v>33799</v>
      </c>
      <c r="B91" s="10">
        <v>33799</v>
      </c>
      <c r="C91">
        <v>30.4</v>
      </c>
    </row>
    <row r="92" spans="1:3" x14ac:dyDescent="0.25">
      <c r="A92" s="5">
        <v>33919</v>
      </c>
      <c r="B92" s="10">
        <v>33919</v>
      </c>
      <c r="C92">
        <v>29.4</v>
      </c>
    </row>
    <row r="93" spans="1:3" x14ac:dyDescent="0.25">
      <c r="A93" s="5">
        <v>33932</v>
      </c>
      <c r="B93" s="10">
        <v>33932</v>
      </c>
      <c r="C93">
        <v>27.3</v>
      </c>
    </row>
    <row r="94" spans="1:3" x14ac:dyDescent="0.25">
      <c r="A94" s="5">
        <v>33995</v>
      </c>
      <c r="B94" s="10">
        <v>33995</v>
      </c>
      <c r="C94">
        <v>25.6</v>
      </c>
    </row>
    <row r="95" spans="1:3" x14ac:dyDescent="0.25">
      <c r="A95" s="5">
        <v>34106</v>
      </c>
      <c r="B95" s="10">
        <v>34106</v>
      </c>
      <c r="C95">
        <v>30.3</v>
      </c>
    </row>
    <row r="96" spans="1:3" x14ac:dyDescent="0.25">
      <c r="A96" s="5">
        <v>34149</v>
      </c>
      <c r="B96" s="10">
        <v>34149</v>
      </c>
      <c r="C96">
        <v>31.5</v>
      </c>
    </row>
    <row r="97" spans="1:3" x14ac:dyDescent="0.25">
      <c r="A97" s="5">
        <v>34214</v>
      </c>
      <c r="B97" s="10">
        <v>34214</v>
      </c>
      <c r="C97">
        <v>31.7</v>
      </c>
    </row>
    <row r="98" spans="1:3" x14ac:dyDescent="0.25">
      <c r="A98" s="5">
        <v>34282</v>
      </c>
      <c r="B98" s="10">
        <v>34282</v>
      </c>
      <c r="C98">
        <v>29.9</v>
      </c>
    </row>
    <row r="99" spans="1:3" x14ac:dyDescent="0.25">
      <c r="A99" s="5">
        <v>34303</v>
      </c>
      <c r="B99" s="10">
        <v>34303</v>
      </c>
      <c r="C99">
        <v>28.6</v>
      </c>
    </row>
    <row r="100" spans="1:3" x14ac:dyDescent="0.25">
      <c r="A100" s="5">
        <v>34331</v>
      </c>
      <c r="B100" s="10">
        <v>34331</v>
      </c>
      <c r="C100">
        <v>28.9</v>
      </c>
    </row>
    <row r="101" spans="1:3" x14ac:dyDescent="0.25">
      <c r="A101" s="5">
        <v>34422</v>
      </c>
      <c r="B101" s="10">
        <v>34422</v>
      </c>
      <c r="C101">
        <v>26.5</v>
      </c>
    </row>
    <row r="102" spans="1:3" x14ac:dyDescent="0.25">
      <c r="A102" s="5">
        <v>34437</v>
      </c>
      <c r="B102" s="10">
        <v>34437</v>
      </c>
      <c r="C102">
        <v>25.4</v>
      </c>
    </row>
    <row r="103" spans="1:3" x14ac:dyDescent="0.25">
      <c r="A103" s="5">
        <v>34485</v>
      </c>
      <c r="B103" s="10">
        <v>34485</v>
      </c>
      <c r="C103">
        <v>28.2</v>
      </c>
    </row>
    <row r="104" spans="1:3" x14ac:dyDescent="0.25">
      <c r="A104" s="5">
        <v>34513</v>
      </c>
      <c r="B104" s="10">
        <v>34513</v>
      </c>
      <c r="C104">
        <v>29</v>
      </c>
    </row>
    <row r="105" spans="1:3" x14ac:dyDescent="0.25">
      <c r="A105" s="5">
        <v>34576</v>
      </c>
      <c r="B105" s="10">
        <v>34576</v>
      </c>
      <c r="C105">
        <v>29.2</v>
      </c>
    </row>
    <row r="106" spans="1:3" x14ac:dyDescent="0.25">
      <c r="A106" s="5">
        <v>34604</v>
      </c>
      <c r="B106" s="10">
        <v>34604</v>
      </c>
      <c r="C106">
        <v>29.2</v>
      </c>
    </row>
    <row r="107" spans="1:3" x14ac:dyDescent="0.25">
      <c r="A107" s="5">
        <v>34667</v>
      </c>
      <c r="B107" s="10">
        <v>34667</v>
      </c>
      <c r="C107">
        <v>27</v>
      </c>
    </row>
    <row r="108" spans="1:3" x14ac:dyDescent="0.25">
      <c r="A108" s="5">
        <v>34730</v>
      </c>
      <c r="B108" s="10">
        <v>34730</v>
      </c>
      <c r="C108">
        <v>24.9</v>
      </c>
    </row>
    <row r="109" spans="1:3" x14ac:dyDescent="0.25">
      <c r="A109" s="5">
        <v>34814</v>
      </c>
      <c r="B109" s="10">
        <v>34814</v>
      </c>
      <c r="C109">
        <v>27</v>
      </c>
    </row>
    <row r="110" spans="1:3" x14ac:dyDescent="0.25">
      <c r="A110" s="5">
        <v>34877</v>
      </c>
      <c r="B110" s="10">
        <v>34877</v>
      </c>
      <c r="C110">
        <v>29.9</v>
      </c>
    </row>
    <row r="111" spans="1:3" x14ac:dyDescent="0.25">
      <c r="A111" s="5">
        <v>34968</v>
      </c>
      <c r="B111" s="10">
        <v>34968</v>
      </c>
      <c r="C111">
        <v>29.7</v>
      </c>
    </row>
    <row r="112" spans="1:3" x14ac:dyDescent="0.25">
      <c r="A112" s="5">
        <v>34996</v>
      </c>
      <c r="B112" s="10">
        <v>34996</v>
      </c>
      <c r="C112">
        <v>30.7</v>
      </c>
    </row>
    <row r="113" spans="1:3" x14ac:dyDescent="0.25">
      <c r="A113" s="5">
        <v>35031</v>
      </c>
      <c r="B113" s="10">
        <v>35031</v>
      </c>
      <c r="C113">
        <v>28.2</v>
      </c>
    </row>
    <row r="114" spans="1:3" x14ac:dyDescent="0.25">
      <c r="A114" s="5">
        <v>35060</v>
      </c>
      <c r="B114" s="10">
        <v>35060</v>
      </c>
      <c r="C114">
        <v>29.8</v>
      </c>
    </row>
    <row r="115" spans="1:3" x14ac:dyDescent="0.25">
      <c r="A115" s="5">
        <v>35122</v>
      </c>
      <c r="B115" s="10">
        <v>35122</v>
      </c>
      <c r="C115">
        <v>26.7</v>
      </c>
    </row>
    <row r="116" spans="1:3" x14ac:dyDescent="0.25">
      <c r="A116" s="5">
        <v>35149</v>
      </c>
      <c r="B116" s="10">
        <v>35149</v>
      </c>
      <c r="C116">
        <v>25.7</v>
      </c>
    </row>
    <row r="117" spans="1:3" x14ac:dyDescent="0.25">
      <c r="A117" s="5">
        <v>35184</v>
      </c>
      <c r="B117" s="10">
        <v>35184</v>
      </c>
      <c r="C117">
        <v>26</v>
      </c>
    </row>
    <row r="118" spans="1:3" x14ac:dyDescent="0.25">
      <c r="A118" s="5">
        <v>35304</v>
      </c>
      <c r="B118" s="10">
        <v>35304</v>
      </c>
      <c r="C118">
        <v>25.8</v>
      </c>
    </row>
    <row r="119" spans="1:3" x14ac:dyDescent="0.25">
      <c r="A119" s="5">
        <v>35332</v>
      </c>
      <c r="B119" s="10">
        <v>35332</v>
      </c>
      <c r="C119">
        <v>24.9</v>
      </c>
    </row>
    <row r="120" spans="1:3" x14ac:dyDescent="0.25">
      <c r="A120" s="5">
        <v>35395</v>
      </c>
      <c r="B120" s="10">
        <v>35395</v>
      </c>
      <c r="C120">
        <v>19.8</v>
      </c>
    </row>
    <row r="121" spans="1:3" x14ac:dyDescent="0.25">
      <c r="A121" s="5">
        <v>35542</v>
      </c>
      <c r="B121" s="10">
        <v>35542</v>
      </c>
      <c r="C121">
        <v>28</v>
      </c>
    </row>
    <row r="122" spans="1:3" x14ac:dyDescent="0.25">
      <c r="A122" s="5">
        <v>35640</v>
      </c>
      <c r="B122" s="10">
        <v>35640</v>
      </c>
      <c r="C122">
        <v>32.9</v>
      </c>
    </row>
    <row r="123" spans="1:3" x14ac:dyDescent="0.25">
      <c r="A123" s="5">
        <v>35724</v>
      </c>
      <c r="B123" s="10">
        <v>35724</v>
      </c>
      <c r="C123">
        <v>31</v>
      </c>
    </row>
    <row r="124" spans="1:3" x14ac:dyDescent="0.25">
      <c r="A124" s="5">
        <v>35759</v>
      </c>
      <c r="B124" s="10">
        <v>35759</v>
      </c>
      <c r="C124">
        <v>27.7</v>
      </c>
    </row>
    <row r="125" spans="1:3" x14ac:dyDescent="0.25">
      <c r="A125" s="5">
        <v>35822</v>
      </c>
      <c r="B125" s="10">
        <v>35822</v>
      </c>
      <c r="C125">
        <v>27.5</v>
      </c>
    </row>
    <row r="126" spans="1:3" x14ac:dyDescent="0.25">
      <c r="A126" s="5">
        <v>35907</v>
      </c>
      <c r="B126" s="10">
        <v>35907</v>
      </c>
      <c r="C126">
        <v>33</v>
      </c>
    </row>
    <row r="127" spans="1:3" x14ac:dyDescent="0.25">
      <c r="A127" s="5">
        <v>35983</v>
      </c>
      <c r="B127" s="10">
        <v>35983</v>
      </c>
      <c r="C127">
        <v>32.4</v>
      </c>
    </row>
    <row r="128" spans="1:3" x14ac:dyDescent="0.25">
      <c r="A128" s="5">
        <v>36004</v>
      </c>
      <c r="B128" s="10">
        <v>36004</v>
      </c>
      <c r="C128">
        <v>32.4</v>
      </c>
    </row>
    <row r="129" spans="1:3" x14ac:dyDescent="0.25">
      <c r="A129" s="5">
        <v>36067</v>
      </c>
      <c r="B129" s="10">
        <v>36067</v>
      </c>
      <c r="C129">
        <v>31.1</v>
      </c>
    </row>
    <row r="130" spans="1:3" x14ac:dyDescent="0.25">
      <c r="A130" s="5">
        <v>36095</v>
      </c>
      <c r="B130" s="10">
        <v>36095</v>
      </c>
      <c r="C130">
        <v>30.7</v>
      </c>
    </row>
    <row r="131" spans="1:3" x14ac:dyDescent="0.25">
      <c r="A131" s="5">
        <v>36626</v>
      </c>
      <c r="B131" s="10">
        <v>36626</v>
      </c>
      <c r="C131">
        <v>31</v>
      </c>
    </row>
    <row r="132" spans="1:3" x14ac:dyDescent="0.25">
      <c r="A132" s="5">
        <v>37369</v>
      </c>
      <c r="B132" s="10">
        <v>37369</v>
      </c>
      <c r="C132">
        <v>34</v>
      </c>
    </row>
    <row r="133" spans="1:3" x14ac:dyDescent="0.25">
      <c r="A133" s="5">
        <v>38104</v>
      </c>
      <c r="B133" s="10">
        <v>38104</v>
      </c>
      <c r="C133">
        <v>34</v>
      </c>
    </row>
    <row r="134" spans="1:3" x14ac:dyDescent="0.25">
      <c r="A134" s="5">
        <v>38834</v>
      </c>
      <c r="B134" s="10">
        <v>38834</v>
      </c>
      <c r="C134">
        <v>28.6</v>
      </c>
    </row>
    <row r="135" spans="1:3" x14ac:dyDescent="0.25">
      <c r="A135" s="5">
        <v>39567</v>
      </c>
      <c r="B135" s="10">
        <v>39567</v>
      </c>
      <c r="C135">
        <v>31.7</v>
      </c>
    </row>
    <row r="136" spans="1:3" x14ac:dyDescent="0.25">
      <c r="A136" s="5">
        <v>40296</v>
      </c>
      <c r="B136" s="10">
        <v>40296</v>
      </c>
      <c r="C136">
        <v>28.5</v>
      </c>
    </row>
    <row r="137" spans="1:3" x14ac:dyDescent="0.25">
      <c r="A137" s="5">
        <v>41023</v>
      </c>
      <c r="B137" s="10">
        <v>41023</v>
      </c>
      <c r="C137">
        <v>29.1</v>
      </c>
    </row>
    <row r="138" spans="1:3" x14ac:dyDescent="0.25">
      <c r="A138" s="5">
        <v>41758</v>
      </c>
      <c r="B138" s="10">
        <v>41758</v>
      </c>
      <c r="C138">
        <v>32.6</v>
      </c>
    </row>
    <row r="139" spans="1:3" x14ac:dyDescent="0.25">
      <c r="A139" s="5">
        <v>42487</v>
      </c>
      <c r="B139" s="10">
        <v>42487</v>
      </c>
      <c r="C139">
        <v>28.8</v>
      </c>
    </row>
    <row r="140" spans="1:3" x14ac:dyDescent="0.25">
      <c r="B140" s="6">
        <v>20000</v>
      </c>
      <c r="C140">
        <f>+SUM(C78:C139)/(139-78+1)</f>
        <v>28.740322580645167</v>
      </c>
    </row>
    <row r="141" spans="1:3" x14ac:dyDescent="0.25">
      <c r="A141" t="s">
        <v>1569</v>
      </c>
      <c r="B141" s="6">
        <v>15000</v>
      </c>
      <c r="C141">
        <v>0</v>
      </c>
    </row>
    <row r="142" spans="1:3" x14ac:dyDescent="0.25">
      <c r="A142" s="5">
        <v>34106</v>
      </c>
      <c r="B142" s="10">
        <v>34106</v>
      </c>
      <c r="C142">
        <v>37.9</v>
      </c>
    </row>
    <row r="143" spans="1:3" x14ac:dyDescent="0.25">
      <c r="A143" s="5">
        <v>34190</v>
      </c>
      <c r="B143" s="10">
        <v>34190</v>
      </c>
      <c r="C143">
        <v>37.700000000000003</v>
      </c>
    </row>
    <row r="144" spans="1:3" x14ac:dyDescent="0.25">
      <c r="A144" s="5">
        <v>34240</v>
      </c>
      <c r="B144" s="10">
        <v>34240</v>
      </c>
      <c r="C144">
        <v>38.799999999999997</v>
      </c>
    </row>
    <row r="145" spans="1:3" x14ac:dyDescent="0.25">
      <c r="A145" s="5">
        <v>34303</v>
      </c>
      <c r="B145" s="10">
        <v>34303</v>
      </c>
      <c r="C145">
        <v>38.5</v>
      </c>
    </row>
    <row r="146" spans="1:3" x14ac:dyDescent="0.25">
      <c r="A146" s="5">
        <v>34331</v>
      </c>
      <c r="B146" s="10">
        <v>34331</v>
      </c>
      <c r="C146">
        <v>38.299999999999997</v>
      </c>
    </row>
    <row r="147" spans="1:3" x14ac:dyDescent="0.25">
      <c r="A147" s="5">
        <v>34422</v>
      </c>
      <c r="B147" s="10">
        <v>34422</v>
      </c>
      <c r="C147">
        <v>38.700000000000003</v>
      </c>
    </row>
    <row r="148" spans="1:3" x14ac:dyDescent="0.25">
      <c r="A148" s="5">
        <v>34437</v>
      </c>
      <c r="B148" s="10">
        <v>34437</v>
      </c>
      <c r="C148">
        <v>38.299999999999997</v>
      </c>
    </row>
    <row r="149" spans="1:3" x14ac:dyDescent="0.25">
      <c r="A149" s="5">
        <v>34513</v>
      </c>
      <c r="B149" s="10">
        <v>34513</v>
      </c>
      <c r="C149">
        <v>38.9</v>
      </c>
    </row>
    <row r="150" spans="1:3" x14ac:dyDescent="0.25">
      <c r="A150" s="5">
        <v>34632</v>
      </c>
      <c r="B150" s="10">
        <v>34632</v>
      </c>
      <c r="C150">
        <v>37.1</v>
      </c>
    </row>
    <row r="151" spans="1:3" x14ac:dyDescent="0.25">
      <c r="A151" s="5">
        <v>34730</v>
      </c>
      <c r="B151" s="10">
        <v>34730</v>
      </c>
      <c r="C151">
        <v>36.9</v>
      </c>
    </row>
    <row r="152" spans="1:3" x14ac:dyDescent="0.25">
      <c r="A152" s="5">
        <v>34814</v>
      </c>
      <c r="B152" s="10">
        <v>34814</v>
      </c>
      <c r="C152">
        <v>37.700000000000003</v>
      </c>
    </row>
    <row r="153" spans="1:3" x14ac:dyDescent="0.25">
      <c r="A153" s="5">
        <v>34905</v>
      </c>
      <c r="B153" s="10">
        <v>34905</v>
      </c>
      <c r="C153">
        <v>39.1</v>
      </c>
    </row>
    <row r="154" spans="1:3" x14ac:dyDescent="0.25">
      <c r="A154" s="5">
        <v>35031</v>
      </c>
      <c r="B154" s="10">
        <v>35031</v>
      </c>
      <c r="C154">
        <v>38.700000000000003</v>
      </c>
    </row>
    <row r="155" spans="1:3" x14ac:dyDescent="0.25">
      <c r="A155" s="5">
        <v>35122</v>
      </c>
      <c r="B155" s="10">
        <v>35122</v>
      </c>
      <c r="C155">
        <v>39.4</v>
      </c>
    </row>
    <row r="156" spans="1:3" x14ac:dyDescent="0.25">
      <c r="A156" s="5">
        <v>35184</v>
      </c>
      <c r="B156" s="10">
        <v>35184</v>
      </c>
      <c r="C156">
        <v>39</v>
      </c>
    </row>
    <row r="157" spans="1:3" x14ac:dyDescent="0.25">
      <c r="A157" s="5">
        <v>35304</v>
      </c>
      <c r="B157" s="10">
        <v>35304</v>
      </c>
      <c r="C157">
        <v>39.299999999999997</v>
      </c>
    </row>
    <row r="158" spans="1:3" x14ac:dyDescent="0.25">
      <c r="A158" s="5">
        <v>35451</v>
      </c>
      <c r="B158" s="10">
        <v>35451</v>
      </c>
      <c r="C158">
        <v>39.4</v>
      </c>
    </row>
    <row r="159" spans="1:3" x14ac:dyDescent="0.25">
      <c r="A159" s="5">
        <v>35458</v>
      </c>
      <c r="B159" s="10">
        <v>35458</v>
      </c>
      <c r="C159">
        <v>39.4</v>
      </c>
    </row>
    <row r="160" spans="1:3" x14ac:dyDescent="0.25">
      <c r="A160" s="5">
        <v>35542</v>
      </c>
      <c r="B160" s="10">
        <v>35542</v>
      </c>
      <c r="C160">
        <v>38</v>
      </c>
    </row>
    <row r="161" spans="1:3" x14ac:dyDescent="0.25">
      <c r="A161" s="5">
        <v>35633</v>
      </c>
      <c r="B161" s="10">
        <v>35633</v>
      </c>
      <c r="C161">
        <v>37.700000000000003</v>
      </c>
    </row>
    <row r="162" spans="1:3" x14ac:dyDescent="0.25">
      <c r="A162" s="5">
        <v>35724</v>
      </c>
      <c r="B162" s="10">
        <v>35724</v>
      </c>
      <c r="C162">
        <v>40</v>
      </c>
    </row>
    <row r="163" spans="1:3" x14ac:dyDescent="0.25">
      <c r="A163" s="5">
        <v>35822</v>
      </c>
      <c r="B163" s="10">
        <v>35822</v>
      </c>
      <c r="C163">
        <v>40.299999999999997</v>
      </c>
    </row>
    <row r="164" spans="1:3" x14ac:dyDescent="0.25">
      <c r="A164" s="5">
        <v>35907</v>
      </c>
      <c r="B164" s="10">
        <v>35907</v>
      </c>
      <c r="C164">
        <v>40</v>
      </c>
    </row>
    <row r="165" spans="1:3" x14ac:dyDescent="0.25">
      <c r="A165" s="5">
        <v>35929</v>
      </c>
      <c r="B165" s="10">
        <v>35929</v>
      </c>
      <c r="C165">
        <v>37.700000000000003</v>
      </c>
    </row>
    <row r="166" spans="1:3" x14ac:dyDescent="0.25">
      <c r="A166" s="5">
        <v>36095</v>
      </c>
      <c r="B166" s="10">
        <v>36095</v>
      </c>
      <c r="C166">
        <v>40.1</v>
      </c>
    </row>
    <row r="167" spans="1:3" x14ac:dyDescent="0.25">
      <c r="A167" s="5">
        <v>36277</v>
      </c>
      <c r="B167" s="10">
        <v>36277</v>
      </c>
      <c r="C167">
        <v>37</v>
      </c>
    </row>
    <row r="168" spans="1:3" x14ac:dyDescent="0.25">
      <c r="A168" s="5">
        <v>36626</v>
      </c>
      <c r="B168" s="10">
        <v>36626</v>
      </c>
      <c r="C168">
        <v>39</v>
      </c>
    </row>
    <row r="169" spans="1:3" x14ac:dyDescent="0.25">
      <c r="A169" s="5">
        <v>37011</v>
      </c>
      <c r="B169" s="10">
        <v>37011</v>
      </c>
      <c r="C169">
        <v>38</v>
      </c>
    </row>
    <row r="170" spans="1:3" x14ac:dyDescent="0.25">
      <c r="A170" s="5">
        <v>37369</v>
      </c>
      <c r="B170" s="10">
        <v>37369</v>
      </c>
      <c r="C170">
        <v>40</v>
      </c>
    </row>
    <row r="171" spans="1:3" x14ac:dyDescent="0.25">
      <c r="A171" s="5">
        <v>37740</v>
      </c>
      <c r="B171" s="10">
        <v>37740</v>
      </c>
      <c r="C171">
        <v>40</v>
      </c>
    </row>
    <row r="172" spans="1:3" x14ac:dyDescent="0.25">
      <c r="A172" s="5">
        <v>38104</v>
      </c>
      <c r="B172" s="10">
        <v>38104</v>
      </c>
      <c r="C172">
        <v>38</v>
      </c>
    </row>
    <row r="173" spans="1:3" x14ac:dyDescent="0.25">
      <c r="A173" s="5">
        <v>38470</v>
      </c>
      <c r="B173" s="10">
        <v>38470</v>
      </c>
      <c r="C173">
        <v>39</v>
      </c>
    </row>
    <row r="174" spans="1:3" x14ac:dyDescent="0.25">
      <c r="A174" s="5">
        <v>38834</v>
      </c>
      <c r="B174" s="10">
        <v>38834</v>
      </c>
      <c r="C174">
        <v>34.9</v>
      </c>
    </row>
    <row r="175" spans="1:3" x14ac:dyDescent="0.25">
      <c r="A175" s="5">
        <v>39190</v>
      </c>
      <c r="B175" s="10">
        <v>39190</v>
      </c>
      <c r="C175">
        <v>36.5</v>
      </c>
    </row>
    <row r="176" spans="1:3" x14ac:dyDescent="0.25">
      <c r="A176" s="5">
        <v>39567</v>
      </c>
      <c r="B176" s="10">
        <v>39567</v>
      </c>
      <c r="C176">
        <v>37.299999999999997</v>
      </c>
    </row>
    <row r="177" spans="1:3" x14ac:dyDescent="0.25">
      <c r="A177" s="5">
        <v>40296</v>
      </c>
      <c r="B177" s="10">
        <v>40296</v>
      </c>
      <c r="C177">
        <v>36.9</v>
      </c>
    </row>
    <row r="178" spans="1:3" x14ac:dyDescent="0.25">
      <c r="A178" s="5">
        <v>41023</v>
      </c>
      <c r="B178" s="10">
        <v>41023</v>
      </c>
      <c r="C178">
        <v>37.6</v>
      </c>
    </row>
    <row r="179" spans="1:3" x14ac:dyDescent="0.25">
      <c r="A179" s="5">
        <v>41389</v>
      </c>
      <c r="B179" s="10">
        <v>41389</v>
      </c>
      <c r="C179">
        <v>37.200000000000003</v>
      </c>
    </row>
    <row r="180" spans="1:3" x14ac:dyDescent="0.25">
      <c r="A180" s="5">
        <v>41758</v>
      </c>
      <c r="B180" s="10">
        <v>41758</v>
      </c>
      <c r="C180">
        <v>38.200000000000003</v>
      </c>
    </row>
    <row r="181" spans="1:3" x14ac:dyDescent="0.25">
      <c r="A181" s="5">
        <v>42121</v>
      </c>
      <c r="B181" s="10">
        <v>42121</v>
      </c>
      <c r="C181">
        <v>38.5</v>
      </c>
    </row>
    <row r="182" spans="1:3" x14ac:dyDescent="0.25">
      <c r="B182" s="6">
        <v>20000</v>
      </c>
      <c r="C182">
        <f>+SUM(C142:C181)/(181-142+1)</f>
        <v>38.375000000000007</v>
      </c>
    </row>
    <row r="183" spans="1:3" x14ac:dyDescent="0.25">
      <c r="A183" t="s">
        <v>1568</v>
      </c>
    </row>
    <row r="184" spans="1:3" x14ac:dyDescent="0.25">
      <c r="A184" s="5">
        <v>32441</v>
      </c>
      <c r="B184" s="10">
        <v>32441</v>
      </c>
      <c r="C184">
        <v>17.899999999999999</v>
      </c>
    </row>
    <row r="185" spans="1:3" x14ac:dyDescent="0.25">
      <c r="A185" s="5">
        <v>32497</v>
      </c>
      <c r="B185" s="10">
        <v>32497</v>
      </c>
      <c r="C185">
        <v>18.5</v>
      </c>
    </row>
    <row r="186" spans="1:3" x14ac:dyDescent="0.25">
      <c r="A186" s="5">
        <v>32566</v>
      </c>
      <c r="B186" s="10">
        <v>32566</v>
      </c>
      <c r="C186">
        <v>17.8</v>
      </c>
    </row>
    <row r="187" spans="1:3" x14ac:dyDescent="0.25">
      <c r="A187" s="5">
        <v>32624</v>
      </c>
      <c r="B187" s="10">
        <v>32624</v>
      </c>
      <c r="C187">
        <v>17.399999999999999</v>
      </c>
    </row>
    <row r="188" spans="1:3" x14ac:dyDescent="0.25">
      <c r="A188" s="5">
        <v>32748</v>
      </c>
      <c r="B188" s="10">
        <v>32748</v>
      </c>
      <c r="C188">
        <v>16</v>
      </c>
    </row>
    <row r="189" spans="1:3" x14ac:dyDescent="0.25">
      <c r="A189" s="5">
        <v>32808</v>
      </c>
      <c r="B189" s="10">
        <v>32808</v>
      </c>
      <c r="C189">
        <v>14.8</v>
      </c>
    </row>
    <row r="190" spans="1:3" x14ac:dyDescent="0.25">
      <c r="A190" s="5">
        <v>32924</v>
      </c>
      <c r="B190" s="10">
        <v>32924</v>
      </c>
      <c r="C190">
        <v>15.4</v>
      </c>
    </row>
    <row r="191" spans="1:3" x14ac:dyDescent="0.25">
      <c r="A191" s="5">
        <v>32989</v>
      </c>
      <c r="B191" s="10">
        <v>32989</v>
      </c>
      <c r="C191">
        <v>15.1</v>
      </c>
    </row>
    <row r="192" spans="1:3" x14ac:dyDescent="0.25">
      <c r="A192" s="5">
        <v>33022</v>
      </c>
      <c r="B192" s="10">
        <v>33022</v>
      </c>
      <c r="C192">
        <v>15.2</v>
      </c>
    </row>
    <row r="193" spans="1:3" x14ac:dyDescent="0.25">
      <c r="A193" s="5">
        <v>33688</v>
      </c>
      <c r="B193" s="10">
        <v>33688</v>
      </c>
      <c r="C193">
        <v>17.899999999999999</v>
      </c>
    </row>
    <row r="194" spans="1:3" x14ac:dyDescent="0.25">
      <c r="A194" s="5">
        <v>33778</v>
      </c>
      <c r="B194" s="10">
        <v>33778</v>
      </c>
      <c r="C194">
        <v>15.1</v>
      </c>
    </row>
    <row r="195" spans="1:3" x14ac:dyDescent="0.25">
      <c r="A195" s="5">
        <v>33799</v>
      </c>
      <c r="B195" s="10">
        <v>33799</v>
      </c>
      <c r="C195">
        <v>15.2</v>
      </c>
    </row>
    <row r="196" spans="1:3" x14ac:dyDescent="0.25">
      <c r="A196" s="5">
        <v>33919</v>
      </c>
      <c r="B196" s="10">
        <v>33919</v>
      </c>
      <c r="C196">
        <v>15.6</v>
      </c>
    </row>
    <row r="197" spans="1:3" x14ac:dyDescent="0.25">
      <c r="A197" s="5">
        <v>33995</v>
      </c>
      <c r="B197" s="10">
        <v>33995</v>
      </c>
      <c r="C197">
        <v>14.3</v>
      </c>
    </row>
    <row r="198" spans="1:3" x14ac:dyDescent="0.25">
      <c r="A198" s="5">
        <v>34058</v>
      </c>
      <c r="B198" s="10">
        <v>34058</v>
      </c>
      <c r="C198">
        <v>16.100000000000001</v>
      </c>
    </row>
    <row r="199" spans="1:3" x14ac:dyDescent="0.25">
      <c r="A199" s="5">
        <v>34106</v>
      </c>
      <c r="B199" s="10">
        <v>34106</v>
      </c>
      <c r="C199">
        <v>16.3</v>
      </c>
    </row>
    <row r="200" spans="1:3" x14ac:dyDescent="0.25">
      <c r="A200" s="5">
        <v>34179</v>
      </c>
      <c r="B200" s="10">
        <v>34179</v>
      </c>
      <c r="C200">
        <v>15.1</v>
      </c>
    </row>
    <row r="201" spans="1:3" x14ac:dyDescent="0.25">
      <c r="A201" s="5">
        <v>34282</v>
      </c>
      <c r="B201" s="10">
        <v>34282</v>
      </c>
      <c r="C201">
        <v>14.1</v>
      </c>
    </row>
    <row r="202" spans="1:3" x14ac:dyDescent="0.25">
      <c r="A202" s="5">
        <v>34331</v>
      </c>
      <c r="B202" s="10">
        <v>34331</v>
      </c>
      <c r="C202">
        <v>15.2</v>
      </c>
    </row>
    <row r="203" spans="1:3" x14ac:dyDescent="0.25">
      <c r="A203" s="5">
        <v>34422</v>
      </c>
      <c r="B203" s="10">
        <v>34422</v>
      </c>
      <c r="C203">
        <v>16.2</v>
      </c>
    </row>
    <row r="204" spans="1:3" x14ac:dyDescent="0.25">
      <c r="A204" s="5">
        <v>34437</v>
      </c>
      <c r="B204" s="10">
        <v>34437</v>
      </c>
      <c r="C204">
        <v>15.4</v>
      </c>
    </row>
    <row r="205" spans="1:3" x14ac:dyDescent="0.25">
      <c r="A205" s="5">
        <v>34513</v>
      </c>
      <c r="B205" s="10">
        <v>34513</v>
      </c>
      <c r="C205">
        <v>15.4</v>
      </c>
    </row>
    <row r="206" spans="1:3" x14ac:dyDescent="0.25">
      <c r="A206" s="5">
        <v>34604</v>
      </c>
      <c r="B206" s="10">
        <v>34604</v>
      </c>
      <c r="C206">
        <v>16.7</v>
      </c>
    </row>
    <row r="207" spans="1:3" x14ac:dyDescent="0.25">
      <c r="A207" s="5">
        <v>34667</v>
      </c>
      <c r="B207" s="10">
        <v>34667</v>
      </c>
      <c r="C207">
        <v>16.399999999999999</v>
      </c>
    </row>
    <row r="208" spans="1:3" x14ac:dyDescent="0.25">
      <c r="A208" s="5">
        <v>34786</v>
      </c>
      <c r="B208" s="10">
        <v>34786</v>
      </c>
      <c r="C208">
        <v>15.5</v>
      </c>
    </row>
    <row r="209" spans="1:3" x14ac:dyDescent="0.25">
      <c r="A209" s="5">
        <v>34814</v>
      </c>
      <c r="B209" s="10">
        <v>34814</v>
      </c>
      <c r="C209">
        <v>15.6</v>
      </c>
    </row>
    <row r="210" spans="1:3" x14ac:dyDescent="0.25">
      <c r="A210" s="5">
        <v>34905</v>
      </c>
      <c r="B210" s="10">
        <v>34905</v>
      </c>
      <c r="C210">
        <v>14</v>
      </c>
    </row>
    <row r="211" spans="1:3" x14ac:dyDescent="0.25">
      <c r="A211" s="5">
        <v>34968</v>
      </c>
      <c r="B211" s="10">
        <v>34968</v>
      </c>
      <c r="C211">
        <v>13.9</v>
      </c>
    </row>
    <row r="212" spans="1:3" x14ac:dyDescent="0.25">
      <c r="A212" s="5">
        <v>35031</v>
      </c>
      <c r="B212" s="10">
        <v>35031</v>
      </c>
      <c r="C212">
        <v>16.5</v>
      </c>
    </row>
    <row r="213" spans="1:3" x14ac:dyDescent="0.25">
      <c r="A213" s="5">
        <v>35184</v>
      </c>
      <c r="B213" s="10">
        <v>35184</v>
      </c>
      <c r="C213">
        <v>18</v>
      </c>
    </row>
    <row r="214" spans="1:3" x14ac:dyDescent="0.25">
      <c r="A214" s="5">
        <v>35332</v>
      </c>
      <c r="B214" s="10">
        <v>35332</v>
      </c>
      <c r="C214">
        <v>16.100000000000001</v>
      </c>
    </row>
    <row r="215" spans="1:3" x14ac:dyDescent="0.25">
      <c r="A215" s="5">
        <v>35542</v>
      </c>
      <c r="B215" s="10">
        <v>35542</v>
      </c>
      <c r="C215">
        <v>18</v>
      </c>
    </row>
    <row r="216" spans="1:3" x14ac:dyDescent="0.25">
      <c r="A216" s="5">
        <v>35907</v>
      </c>
      <c r="B216" s="10">
        <v>35907</v>
      </c>
      <c r="C216">
        <v>16</v>
      </c>
    </row>
    <row r="217" spans="1:3" x14ac:dyDescent="0.25">
      <c r="A217" s="5">
        <v>36277</v>
      </c>
      <c r="B217" s="10">
        <v>36277</v>
      </c>
      <c r="C217">
        <v>16</v>
      </c>
    </row>
    <row r="218" spans="1:3" x14ac:dyDescent="0.25">
      <c r="A218" s="5">
        <v>36626</v>
      </c>
      <c r="B218" s="10">
        <v>36626</v>
      </c>
      <c r="C218">
        <v>17</v>
      </c>
    </row>
    <row r="219" spans="1:3" x14ac:dyDescent="0.25">
      <c r="A219" s="5">
        <v>37011</v>
      </c>
      <c r="B219" s="10">
        <v>37011</v>
      </c>
      <c r="C219">
        <v>17</v>
      </c>
    </row>
    <row r="220" spans="1:3" x14ac:dyDescent="0.25">
      <c r="A220" s="5">
        <v>37369</v>
      </c>
      <c r="B220" s="10">
        <v>37369</v>
      </c>
      <c r="C220">
        <v>17</v>
      </c>
    </row>
    <row r="221" spans="1:3" x14ac:dyDescent="0.25">
      <c r="A221" s="5">
        <v>37740</v>
      </c>
      <c r="B221" s="10">
        <v>37740</v>
      </c>
      <c r="C221">
        <v>19</v>
      </c>
    </row>
    <row r="222" spans="1:3" x14ac:dyDescent="0.25">
      <c r="A222" s="5">
        <v>38104</v>
      </c>
      <c r="B222" s="10">
        <v>38104</v>
      </c>
      <c r="C222">
        <v>17</v>
      </c>
    </row>
    <row r="223" spans="1:3" x14ac:dyDescent="0.25">
      <c r="A223" s="5">
        <v>38470</v>
      </c>
      <c r="B223" s="10">
        <v>38470</v>
      </c>
      <c r="C223">
        <v>15</v>
      </c>
    </row>
    <row r="224" spans="1:3" x14ac:dyDescent="0.25">
      <c r="A224" s="5">
        <v>38834</v>
      </c>
      <c r="B224" s="10">
        <v>38834</v>
      </c>
      <c r="C224">
        <v>14.5</v>
      </c>
    </row>
    <row r="225" spans="1:3" x14ac:dyDescent="0.25">
      <c r="A225" s="5">
        <v>39190</v>
      </c>
      <c r="B225" s="10">
        <v>39190</v>
      </c>
      <c r="C225">
        <v>17.899999999999999</v>
      </c>
    </row>
    <row r="226" spans="1:3" x14ac:dyDescent="0.25">
      <c r="A226" s="5">
        <v>39567</v>
      </c>
      <c r="B226" s="10">
        <v>39567</v>
      </c>
      <c r="C226">
        <v>15.5</v>
      </c>
    </row>
    <row r="227" spans="1:3" x14ac:dyDescent="0.25">
      <c r="A227" s="5">
        <v>39989</v>
      </c>
      <c r="B227" s="10">
        <v>39989</v>
      </c>
      <c r="C227">
        <v>13.3</v>
      </c>
    </row>
    <row r="228" spans="1:3" x14ac:dyDescent="0.25">
      <c r="A228" s="5">
        <v>40296</v>
      </c>
      <c r="B228" s="10">
        <v>40296</v>
      </c>
      <c r="C228">
        <v>15.7</v>
      </c>
    </row>
    <row r="229" spans="1:3" x14ac:dyDescent="0.25">
      <c r="A229" s="5">
        <v>40660</v>
      </c>
      <c r="B229" s="10">
        <v>40660</v>
      </c>
      <c r="C229">
        <v>17.2</v>
      </c>
    </row>
    <row r="230" spans="1:3" x14ac:dyDescent="0.25">
      <c r="A230" s="5">
        <v>41023</v>
      </c>
      <c r="B230" s="10">
        <v>41023</v>
      </c>
      <c r="C230">
        <v>16.399999999999999</v>
      </c>
    </row>
    <row r="231" spans="1:3" x14ac:dyDescent="0.25">
      <c r="A231" s="5">
        <v>41389</v>
      </c>
      <c r="B231" s="10">
        <v>41389</v>
      </c>
      <c r="C231">
        <v>16.8</v>
      </c>
    </row>
    <row r="232" spans="1:3" x14ac:dyDescent="0.25">
      <c r="A232" s="5">
        <v>41758</v>
      </c>
      <c r="B232" s="10">
        <v>41758</v>
      </c>
      <c r="C232">
        <v>19.8</v>
      </c>
    </row>
    <row r="233" spans="1:3" x14ac:dyDescent="0.25">
      <c r="A233" s="5">
        <v>42129</v>
      </c>
      <c r="B233" s="10">
        <v>42129</v>
      </c>
      <c r="C233">
        <v>17.7</v>
      </c>
    </row>
    <row r="234" spans="1:3" x14ac:dyDescent="0.25">
      <c r="A234" s="5">
        <v>42487</v>
      </c>
      <c r="B234" s="10">
        <v>42487</v>
      </c>
      <c r="C234">
        <v>17</v>
      </c>
    </row>
    <row r="235" spans="1:3" x14ac:dyDescent="0.25">
      <c r="B235" s="6">
        <v>20000</v>
      </c>
      <c r="C235">
        <f>+SUM(C184:C234)/(52-2+1)</f>
        <v>16.205882352941174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opLeftCell="D3" workbookViewId="0">
      <selection activeCell="I3" sqref="I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70"/>
  <sheetViews>
    <sheetView workbookViewId="0">
      <selection activeCell="E20" sqref="E20:E22"/>
    </sheetView>
  </sheetViews>
  <sheetFormatPr baseColWidth="10" defaultRowHeight="15" x14ac:dyDescent="0.25"/>
  <sheetData>
    <row r="1" spans="1:5" x14ac:dyDescent="0.25">
      <c r="A1" t="s">
        <v>1566</v>
      </c>
    </row>
    <row r="2" spans="1:5" x14ac:dyDescent="0.25">
      <c r="A2" s="5">
        <v>29382</v>
      </c>
      <c r="B2" s="10">
        <v>29382</v>
      </c>
      <c r="C2">
        <v>10.4</v>
      </c>
    </row>
    <row r="3" spans="1:5" x14ac:dyDescent="0.25">
      <c r="A3" s="5">
        <v>29726</v>
      </c>
      <c r="B3" s="10">
        <v>29726</v>
      </c>
      <c r="C3">
        <v>17.5</v>
      </c>
      <c r="E3" s="18" t="s">
        <v>1854</v>
      </c>
    </row>
    <row r="4" spans="1:5" x14ac:dyDescent="0.25">
      <c r="A4" s="5">
        <v>30361</v>
      </c>
      <c r="B4" s="10">
        <v>30361</v>
      </c>
      <c r="C4">
        <v>16</v>
      </c>
      <c r="E4" s="43" t="s">
        <v>1860</v>
      </c>
    </row>
    <row r="5" spans="1:5" x14ac:dyDescent="0.25">
      <c r="A5" s="5">
        <v>30468</v>
      </c>
      <c r="B5" s="10">
        <v>30468</v>
      </c>
      <c r="C5">
        <v>20.7</v>
      </c>
      <c r="E5" s="43" t="s">
        <v>1861</v>
      </c>
    </row>
    <row r="6" spans="1:5" x14ac:dyDescent="0.25">
      <c r="A6" s="5">
        <v>30837</v>
      </c>
      <c r="B6" s="10">
        <v>30837</v>
      </c>
      <c r="C6">
        <v>28.9</v>
      </c>
      <c r="E6" s="43" t="s">
        <v>1867</v>
      </c>
    </row>
    <row r="7" spans="1:5" x14ac:dyDescent="0.25">
      <c r="A7" s="5">
        <v>31202</v>
      </c>
      <c r="B7" s="10">
        <v>31202</v>
      </c>
      <c r="C7">
        <v>28.7</v>
      </c>
      <c r="E7" t="s">
        <v>1868</v>
      </c>
    </row>
    <row r="8" spans="1:5" x14ac:dyDescent="0.25">
      <c r="A8" s="5">
        <v>31628</v>
      </c>
      <c r="B8" s="10">
        <v>31628</v>
      </c>
      <c r="C8">
        <v>29</v>
      </c>
    </row>
    <row r="9" spans="1:5" x14ac:dyDescent="0.25">
      <c r="A9" s="5">
        <v>31929</v>
      </c>
      <c r="B9" s="10">
        <v>31929</v>
      </c>
      <c r="C9">
        <v>11</v>
      </c>
      <c r="E9" t="s">
        <v>1885</v>
      </c>
    </row>
    <row r="10" spans="1:5" x14ac:dyDescent="0.25">
      <c r="A10" s="5">
        <v>33049</v>
      </c>
      <c r="B10" s="10">
        <v>33049</v>
      </c>
      <c r="C10">
        <v>26</v>
      </c>
      <c r="E10" t="s">
        <v>1886</v>
      </c>
    </row>
    <row r="11" spans="1:5" x14ac:dyDescent="0.25">
      <c r="A11" s="5">
        <v>34148</v>
      </c>
      <c r="B11" s="10">
        <v>34148</v>
      </c>
      <c r="C11">
        <v>12</v>
      </c>
      <c r="E11" t="s">
        <v>1887</v>
      </c>
    </row>
    <row r="12" spans="1:5" x14ac:dyDescent="0.25">
      <c r="A12" s="5">
        <v>34512</v>
      </c>
      <c r="B12" s="10">
        <v>34512</v>
      </c>
      <c r="C12">
        <v>16</v>
      </c>
      <c r="E12" t="s">
        <v>1888</v>
      </c>
    </row>
    <row r="13" spans="1:5" x14ac:dyDescent="0.25">
      <c r="A13" s="5">
        <v>34876</v>
      </c>
      <c r="B13" s="10">
        <v>34876</v>
      </c>
      <c r="C13">
        <v>25</v>
      </c>
      <c r="E13" t="s">
        <v>1889</v>
      </c>
    </row>
    <row r="14" spans="1:5" x14ac:dyDescent="0.25">
      <c r="A14" s="5">
        <v>35240</v>
      </c>
      <c r="B14" s="10">
        <v>35240</v>
      </c>
      <c r="C14">
        <v>14</v>
      </c>
      <c r="E14" t="s">
        <v>1890</v>
      </c>
    </row>
    <row r="15" spans="1:5" x14ac:dyDescent="0.25">
      <c r="A15" s="5">
        <v>35614</v>
      </c>
      <c r="B15" s="10">
        <v>35614</v>
      </c>
      <c r="C15">
        <v>12</v>
      </c>
      <c r="E15" t="s">
        <v>1891</v>
      </c>
    </row>
    <row r="16" spans="1:5" x14ac:dyDescent="0.25">
      <c r="A16" s="5">
        <v>35968</v>
      </c>
      <c r="B16" s="10">
        <v>35968</v>
      </c>
      <c r="C16">
        <v>16</v>
      </c>
    </row>
    <row r="17" spans="1:5" x14ac:dyDescent="0.25">
      <c r="A17" s="5">
        <v>36341</v>
      </c>
      <c r="B17" s="10">
        <v>36341</v>
      </c>
      <c r="C17">
        <v>26</v>
      </c>
      <c r="E17" t="s">
        <v>1895</v>
      </c>
    </row>
    <row r="18" spans="1:5" x14ac:dyDescent="0.25">
      <c r="A18" s="5">
        <v>36703</v>
      </c>
      <c r="B18" s="10">
        <v>36703</v>
      </c>
      <c r="C18">
        <v>11</v>
      </c>
      <c r="E18" t="s">
        <v>1896</v>
      </c>
    </row>
    <row r="19" spans="1:5" x14ac:dyDescent="0.25">
      <c r="A19" s="5">
        <v>37033</v>
      </c>
      <c r="B19" s="10">
        <v>37033</v>
      </c>
      <c r="C19">
        <v>17</v>
      </c>
    </row>
    <row r="20" spans="1:5" x14ac:dyDescent="0.25">
      <c r="A20" s="5">
        <v>37425</v>
      </c>
      <c r="B20" s="10">
        <v>37425</v>
      </c>
      <c r="C20">
        <v>28</v>
      </c>
    </row>
    <row r="21" spans="1:5" x14ac:dyDescent="0.25">
      <c r="A21" s="5">
        <v>37839</v>
      </c>
      <c r="B21" s="10">
        <v>37839</v>
      </c>
      <c r="C21">
        <v>15</v>
      </c>
    </row>
    <row r="22" spans="1:5" x14ac:dyDescent="0.25">
      <c r="A22" s="5">
        <v>38167</v>
      </c>
      <c r="B22" s="10">
        <v>38167</v>
      </c>
      <c r="C22">
        <v>12</v>
      </c>
    </row>
    <row r="23" spans="1:5" x14ac:dyDescent="0.25">
      <c r="A23" s="5">
        <v>38519</v>
      </c>
      <c r="B23" s="10">
        <v>38519</v>
      </c>
      <c r="C23">
        <v>16.600000000000001</v>
      </c>
    </row>
    <row r="24" spans="1:5" x14ac:dyDescent="0.25">
      <c r="A24" s="5">
        <v>38895</v>
      </c>
      <c r="B24" s="10">
        <v>38895</v>
      </c>
      <c r="C24">
        <v>27.9</v>
      </c>
    </row>
    <row r="25" spans="1:5" x14ac:dyDescent="0.25">
      <c r="A25" s="5">
        <v>39246</v>
      </c>
      <c r="B25" s="10">
        <v>39246</v>
      </c>
      <c r="C25">
        <v>16.2</v>
      </c>
    </row>
    <row r="26" spans="1:5" x14ac:dyDescent="0.25">
      <c r="A26" s="5">
        <v>39623</v>
      </c>
      <c r="B26" s="10">
        <v>39623</v>
      </c>
      <c r="C26">
        <v>31.3</v>
      </c>
    </row>
    <row r="27" spans="1:5" x14ac:dyDescent="0.25">
      <c r="A27" s="5">
        <v>39987</v>
      </c>
      <c r="B27" s="10">
        <v>39987</v>
      </c>
      <c r="C27">
        <v>22.6</v>
      </c>
    </row>
    <row r="28" spans="1:5" x14ac:dyDescent="0.25">
      <c r="A28" s="5">
        <v>40366</v>
      </c>
      <c r="B28" s="10">
        <v>40366</v>
      </c>
      <c r="C28">
        <v>27.7</v>
      </c>
    </row>
    <row r="29" spans="1:5" x14ac:dyDescent="0.25">
      <c r="A29" s="5">
        <v>40724</v>
      </c>
      <c r="B29" s="10">
        <v>40724</v>
      </c>
      <c r="C29">
        <v>12</v>
      </c>
    </row>
    <row r="30" spans="1:5" x14ac:dyDescent="0.25">
      <c r="A30" s="5">
        <v>41081</v>
      </c>
      <c r="B30" s="10">
        <v>41081</v>
      </c>
      <c r="C30">
        <v>10.3</v>
      </c>
    </row>
    <row r="31" spans="1:5" x14ac:dyDescent="0.25">
      <c r="A31" s="5">
        <v>41430</v>
      </c>
      <c r="B31" s="10">
        <v>41430</v>
      </c>
      <c r="C31">
        <v>12.2</v>
      </c>
    </row>
    <row r="32" spans="1:5" x14ac:dyDescent="0.25">
      <c r="A32" s="5">
        <v>41820</v>
      </c>
      <c r="B32" s="10">
        <v>41820</v>
      </c>
      <c r="C32">
        <v>11</v>
      </c>
    </row>
    <row r="33" spans="1:3" x14ac:dyDescent="0.25">
      <c r="A33" s="5">
        <v>42172</v>
      </c>
      <c r="B33" s="10">
        <v>42172</v>
      </c>
      <c r="C33">
        <v>21.9</v>
      </c>
    </row>
    <row r="34" spans="1:3" x14ac:dyDescent="0.25">
      <c r="A34" s="5">
        <v>42549</v>
      </c>
      <c r="B34" s="10">
        <v>42549</v>
      </c>
      <c r="C34">
        <v>10.3</v>
      </c>
    </row>
    <row r="35" spans="1:3" x14ac:dyDescent="0.25">
      <c r="B35" s="6">
        <v>20000</v>
      </c>
      <c r="C35">
        <f>+SUM(C2:C34)/(34-2+1)</f>
        <v>18.551515151515151</v>
      </c>
    </row>
    <row r="36" spans="1:3" x14ac:dyDescent="0.25">
      <c r="A36" t="s">
        <v>1535</v>
      </c>
      <c r="B36" s="6"/>
    </row>
    <row r="37" spans="1:3" x14ac:dyDescent="0.25">
      <c r="A37" s="5">
        <v>29382</v>
      </c>
      <c r="B37" s="10">
        <v>29382</v>
      </c>
      <c r="C37">
        <v>11</v>
      </c>
    </row>
    <row r="38" spans="1:3" x14ac:dyDescent="0.25">
      <c r="A38" s="5">
        <v>29726</v>
      </c>
      <c r="B38" s="10">
        <v>29726</v>
      </c>
      <c r="C38">
        <v>19.3</v>
      </c>
    </row>
    <row r="39" spans="1:3" x14ac:dyDescent="0.25">
      <c r="A39" s="5">
        <v>30103</v>
      </c>
      <c r="B39" s="10">
        <v>30103</v>
      </c>
      <c r="C39">
        <v>12.1</v>
      </c>
    </row>
    <row r="40" spans="1:3" x14ac:dyDescent="0.25">
      <c r="A40" s="5">
        <v>30361</v>
      </c>
      <c r="B40" s="10">
        <v>30361</v>
      </c>
      <c r="C40">
        <v>22.5</v>
      </c>
    </row>
    <row r="41" spans="1:3" x14ac:dyDescent="0.25">
      <c r="A41" s="5">
        <v>30837</v>
      </c>
      <c r="B41" s="10">
        <v>30837</v>
      </c>
      <c r="C41">
        <v>19.899999999999999</v>
      </c>
    </row>
    <row r="42" spans="1:3" x14ac:dyDescent="0.25">
      <c r="A42" s="5">
        <v>31202</v>
      </c>
      <c r="B42" s="10">
        <v>31202</v>
      </c>
      <c r="C42">
        <v>12.1</v>
      </c>
    </row>
    <row r="43" spans="1:3" x14ac:dyDescent="0.25">
      <c r="A43" s="5">
        <v>31628</v>
      </c>
      <c r="B43" s="10">
        <v>31628</v>
      </c>
      <c r="C43">
        <v>14</v>
      </c>
    </row>
    <row r="44" spans="1:3" x14ac:dyDescent="0.25">
      <c r="A44" s="5">
        <v>31929</v>
      </c>
      <c r="B44" s="10">
        <v>31929</v>
      </c>
      <c r="C44">
        <v>22</v>
      </c>
    </row>
    <row r="45" spans="1:3" x14ac:dyDescent="0.25">
      <c r="A45" s="5">
        <v>33049</v>
      </c>
      <c r="B45" s="10">
        <v>33049</v>
      </c>
      <c r="C45">
        <v>14</v>
      </c>
    </row>
    <row r="46" spans="1:3" x14ac:dyDescent="0.25">
      <c r="A46" s="5">
        <v>34148</v>
      </c>
      <c r="B46" s="10">
        <v>34148</v>
      </c>
      <c r="C46">
        <v>28</v>
      </c>
    </row>
    <row r="47" spans="1:3" x14ac:dyDescent="0.25">
      <c r="A47" s="5">
        <v>34512</v>
      </c>
      <c r="B47" s="10">
        <v>34512</v>
      </c>
      <c r="C47">
        <v>23</v>
      </c>
    </row>
    <row r="48" spans="1:3" x14ac:dyDescent="0.25">
      <c r="A48" s="5">
        <v>34876</v>
      </c>
      <c r="B48" s="10">
        <v>34876</v>
      </c>
      <c r="C48">
        <v>25</v>
      </c>
    </row>
    <row r="49" spans="1:3" x14ac:dyDescent="0.25">
      <c r="A49" s="5">
        <v>35240</v>
      </c>
      <c r="B49" s="10">
        <v>35240</v>
      </c>
      <c r="C49">
        <v>26</v>
      </c>
    </row>
    <row r="50" spans="1:3" x14ac:dyDescent="0.25">
      <c r="A50" s="5">
        <v>35614</v>
      </c>
      <c r="B50" s="10">
        <v>35614</v>
      </c>
      <c r="C50">
        <v>24</v>
      </c>
    </row>
    <row r="51" spans="1:3" x14ac:dyDescent="0.25">
      <c r="A51" s="5">
        <v>35968</v>
      </c>
      <c r="B51" s="10">
        <v>35968</v>
      </c>
      <c r="C51">
        <v>27</v>
      </c>
    </row>
    <row r="52" spans="1:3" x14ac:dyDescent="0.25">
      <c r="A52" s="5">
        <v>36341</v>
      </c>
      <c r="B52" s="10">
        <v>36341</v>
      </c>
      <c r="C52">
        <v>22</v>
      </c>
    </row>
    <row r="53" spans="1:3" x14ac:dyDescent="0.25">
      <c r="A53" s="5">
        <v>36703</v>
      </c>
      <c r="B53" s="10">
        <v>36703</v>
      </c>
      <c r="C53">
        <v>22</v>
      </c>
    </row>
    <row r="54" spans="1:3" x14ac:dyDescent="0.25">
      <c r="A54" s="5">
        <v>37033</v>
      </c>
      <c r="B54" s="10">
        <v>37033</v>
      </c>
      <c r="C54">
        <v>21</v>
      </c>
    </row>
    <row r="55" spans="1:3" x14ac:dyDescent="0.25">
      <c r="A55" s="5">
        <v>37425</v>
      </c>
      <c r="B55" s="10">
        <v>37425</v>
      </c>
      <c r="C55">
        <v>21</v>
      </c>
    </row>
    <row r="56" spans="1:3" x14ac:dyDescent="0.25">
      <c r="A56" s="5">
        <v>37839</v>
      </c>
      <c r="B56" s="10">
        <v>37839</v>
      </c>
      <c r="C56">
        <v>24</v>
      </c>
    </row>
    <row r="57" spans="1:3" x14ac:dyDescent="0.25">
      <c r="A57" s="5">
        <v>38167</v>
      </c>
      <c r="B57" s="10">
        <v>38167</v>
      </c>
      <c r="C57">
        <v>24</v>
      </c>
    </row>
    <row r="58" spans="1:3" x14ac:dyDescent="0.25">
      <c r="A58" s="5">
        <v>38519</v>
      </c>
      <c r="B58" s="10">
        <v>38519</v>
      </c>
      <c r="C58">
        <v>14.5</v>
      </c>
    </row>
    <row r="59" spans="1:3" x14ac:dyDescent="0.25">
      <c r="A59" s="5">
        <v>38895</v>
      </c>
      <c r="B59" s="10">
        <v>38895</v>
      </c>
      <c r="C59">
        <v>16</v>
      </c>
    </row>
    <row r="60" spans="1:3" x14ac:dyDescent="0.25">
      <c r="A60" s="5">
        <v>39246</v>
      </c>
      <c r="B60" s="10">
        <v>39246</v>
      </c>
      <c r="C60">
        <v>25.2</v>
      </c>
    </row>
    <row r="61" spans="1:3" x14ac:dyDescent="0.25">
      <c r="A61" s="5">
        <v>39623</v>
      </c>
      <c r="B61" s="10">
        <v>39623</v>
      </c>
      <c r="C61">
        <v>17.3</v>
      </c>
    </row>
    <row r="62" spans="1:3" x14ac:dyDescent="0.25">
      <c r="A62" s="5">
        <v>39987</v>
      </c>
      <c r="B62" s="10">
        <v>39987</v>
      </c>
      <c r="C62">
        <v>17.7</v>
      </c>
    </row>
    <row r="63" spans="1:3" x14ac:dyDescent="0.25">
      <c r="A63" s="5">
        <v>40366</v>
      </c>
      <c r="B63" s="10">
        <v>40366</v>
      </c>
      <c r="C63">
        <v>18.5</v>
      </c>
    </row>
    <row r="64" spans="1:3" x14ac:dyDescent="0.25">
      <c r="A64" s="5">
        <v>40729</v>
      </c>
      <c r="B64" s="10">
        <v>40729</v>
      </c>
      <c r="C64">
        <v>16.3</v>
      </c>
    </row>
    <row r="65" spans="1:3" x14ac:dyDescent="0.25">
      <c r="A65" s="5">
        <v>41087</v>
      </c>
      <c r="B65" s="10">
        <v>41087</v>
      </c>
      <c r="C65">
        <v>15</v>
      </c>
    </row>
    <row r="66" spans="1:3" x14ac:dyDescent="0.25">
      <c r="A66" s="5">
        <v>41438</v>
      </c>
      <c r="B66" s="10">
        <v>41438</v>
      </c>
      <c r="C66">
        <v>14.7</v>
      </c>
    </row>
    <row r="67" spans="1:3" x14ac:dyDescent="0.25">
      <c r="A67" s="5">
        <v>41829</v>
      </c>
      <c r="B67" s="10">
        <v>41829</v>
      </c>
      <c r="C67">
        <v>15.7</v>
      </c>
    </row>
    <row r="68" spans="1:3" x14ac:dyDescent="0.25">
      <c r="A68" s="5">
        <v>42172</v>
      </c>
      <c r="B68" s="10">
        <v>42172</v>
      </c>
      <c r="C68">
        <v>16.100000000000001</v>
      </c>
    </row>
    <row r="69" spans="1:3" x14ac:dyDescent="0.25">
      <c r="A69" s="5">
        <v>42555</v>
      </c>
      <c r="B69" s="10">
        <v>42555</v>
      </c>
      <c r="C69">
        <v>15</v>
      </c>
    </row>
    <row r="70" spans="1:3" x14ac:dyDescent="0.25">
      <c r="B70" s="6">
        <v>20000</v>
      </c>
      <c r="C70">
        <f>+SUM(C37:C69)/(69-37+1)</f>
        <v>19.269696969696973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B19" sqref="B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5"/>
  <sheetViews>
    <sheetView topLeftCell="A34" workbookViewId="0">
      <selection activeCell="E35" sqref="E35:F53"/>
    </sheetView>
  </sheetViews>
  <sheetFormatPr baseColWidth="10" defaultRowHeight="15" x14ac:dyDescent="0.25"/>
  <cols>
    <col min="2" max="2" width="25.42578125" customWidth="1"/>
    <col min="3" max="3" width="20.42578125" customWidth="1"/>
    <col min="4" max="4" width="27.42578125" customWidth="1"/>
    <col min="5" max="5" width="26.7109375" customWidth="1"/>
  </cols>
  <sheetData>
    <row r="1" spans="1:7" ht="26.25" x14ac:dyDescent="0.25">
      <c r="A1" s="2" t="s">
        <v>1524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t="s">
        <v>1482</v>
      </c>
      <c r="B3" t="s">
        <v>1483</v>
      </c>
      <c r="C3" t="s">
        <v>157</v>
      </c>
      <c r="D3" t="s">
        <v>158</v>
      </c>
      <c r="E3" t="s">
        <v>213</v>
      </c>
      <c r="F3">
        <v>33.200000000000003</v>
      </c>
      <c r="G3" t="s">
        <v>12</v>
      </c>
    </row>
    <row r="4" spans="1:7" x14ac:dyDescent="0.25">
      <c r="A4" t="s">
        <v>1482</v>
      </c>
      <c r="B4" t="s">
        <v>1483</v>
      </c>
      <c r="C4" t="s">
        <v>157</v>
      </c>
      <c r="D4" t="s">
        <v>158</v>
      </c>
      <c r="E4" t="s">
        <v>1484</v>
      </c>
      <c r="F4">
        <v>31</v>
      </c>
      <c r="G4" t="s">
        <v>12</v>
      </c>
    </row>
    <row r="5" spans="1:7" x14ac:dyDescent="0.25">
      <c r="A5" t="s">
        <v>1482</v>
      </c>
      <c r="B5" t="s">
        <v>1483</v>
      </c>
      <c r="C5" t="s">
        <v>157</v>
      </c>
      <c r="D5" t="s">
        <v>158</v>
      </c>
      <c r="E5" t="s">
        <v>216</v>
      </c>
      <c r="F5">
        <v>31.9</v>
      </c>
      <c r="G5" t="s">
        <v>12</v>
      </c>
    </row>
    <row r="6" spans="1:7" x14ac:dyDescent="0.25">
      <c r="A6" t="s">
        <v>1482</v>
      </c>
      <c r="B6" t="s">
        <v>1483</v>
      </c>
      <c r="C6" t="s">
        <v>157</v>
      </c>
      <c r="D6" t="s">
        <v>158</v>
      </c>
      <c r="E6" t="s">
        <v>218</v>
      </c>
      <c r="F6">
        <v>32.5</v>
      </c>
      <c r="G6" t="s">
        <v>12</v>
      </c>
    </row>
    <row r="7" spans="1:7" x14ac:dyDescent="0.25">
      <c r="A7" t="s">
        <v>1482</v>
      </c>
      <c r="B7" t="s">
        <v>1483</v>
      </c>
      <c r="C7" t="s">
        <v>157</v>
      </c>
      <c r="D7" t="s">
        <v>158</v>
      </c>
      <c r="E7" t="s">
        <v>233</v>
      </c>
      <c r="F7">
        <v>32.1</v>
      </c>
      <c r="G7" t="s">
        <v>12</v>
      </c>
    </row>
    <row r="8" spans="1:7" x14ac:dyDescent="0.25">
      <c r="A8" t="s">
        <v>1482</v>
      </c>
      <c r="B8" t="s">
        <v>1483</v>
      </c>
      <c r="C8" t="s">
        <v>157</v>
      </c>
      <c r="D8" t="s">
        <v>158</v>
      </c>
      <c r="E8" t="s">
        <v>238</v>
      </c>
      <c r="F8">
        <v>40.200000000000003</v>
      </c>
      <c r="G8" t="s">
        <v>12</v>
      </c>
    </row>
    <row r="9" spans="1:7" x14ac:dyDescent="0.25">
      <c r="A9" t="s">
        <v>1482</v>
      </c>
      <c r="B9" t="s">
        <v>1483</v>
      </c>
      <c r="C9" t="s">
        <v>157</v>
      </c>
      <c r="D9" t="s">
        <v>158</v>
      </c>
      <c r="E9" t="s">
        <v>1485</v>
      </c>
      <c r="F9">
        <v>40.200000000000003</v>
      </c>
      <c r="G9" t="s">
        <v>12</v>
      </c>
    </row>
    <row r="10" spans="1:7" x14ac:dyDescent="0.25">
      <c r="A10" t="s">
        <v>1482</v>
      </c>
      <c r="B10" t="s">
        <v>1483</v>
      </c>
      <c r="C10" t="s">
        <v>157</v>
      </c>
      <c r="D10" t="s">
        <v>158</v>
      </c>
      <c r="E10" t="s">
        <v>245</v>
      </c>
      <c r="F10">
        <v>29.2</v>
      </c>
      <c r="G10" t="s">
        <v>12</v>
      </c>
    </row>
    <row r="11" spans="1:7" x14ac:dyDescent="0.25">
      <c r="A11" t="s">
        <v>1482</v>
      </c>
      <c r="B11" t="s">
        <v>1483</v>
      </c>
      <c r="C11" t="s">
        <v>157</v>
      </c>
      <c r="D11" t="s">
        <v>158</v>
      </c>
      <c r="E11" t="s">
        <v>247</v>
      </c>
      <c r="F11">
        <v>35</v>
      </c>
      <c r="G11" t="s">
        <v>12</v>
      </c>
    </row>
    <row r="12" spans="1:7" x14ac:dyDescent="0.25">
      <c r="A12" t="s">
        <v>1482</v>
      </c>
      <c r="B12" t="s">
        <v>1483</v>
      </c>
      <c r="C12" t="s">
        <v>157</v>
      </c>
      <c r="D12" t="s">
        <v>158</v>
      </c>
      <c r="E12" t="s">
        <v>250</v>
      </c>
      <c r="F12">
        <v>35.299999999999997</v>
      </c>
      <c r="G12" t="s">
        <v>12</v>
      </c>
    </row>
    <row r="13" spans="1:7" x14ac:dyDescent="0.25">
      <c r="A13" t="s">
        <v>1482</v>
      </c>
      <c r="B13" t="s">
        <v>1483</v>
      </c>
      <c r="C13" t="s">
        <v>157</v>
      </c>
      <c r="D13" t="s">
        <v>158</v>
      </c>
      <c r="E13" t="s">
        <v>253</v>
      </c>
      <c r="F13">
        <v>35</v>
      </c>
      <c r="G13" t="s">
        <v>12</v>
      </c>
    </row>
    <row r="14" spans="1:7" x14ac:dyDescent="0.25">
      <c r="A14" t="s">
        <v>1482</v>
      </c>
      <c r="B14" t="s">
        <v>1483</v>
      </c>
      <c r="C14" t="s">
        <v>157</v>
      </c>
      <c r="D14" t="s">
        <v>158</v>
      </c>
      <c r="E14" t="s">
        <v>255</v>
      </c>
      <c r="F14">
        <v>35.9</v>
      </c>
      <c r="G14" t="s">
        <v>12</v>
      </c>
    </row>
    <row r="15" spans="1:7" x14ac:dyDescent="0.25">
      <c r="A15" t="s">
        <v>1482</v>
      </c>
      <c r="B15" t="s">
        <v>1483</v>
      </c>
      <c r="C15" t="s">
        <v>157</v>
      </c>
      <c r="D15" t="s">
        <v>158</v>
      </c>
      <c r="E15" t="s">
        <v>257</v>
      </c>
      <c r="F15">
        <v>39</v>
      </c>
      <c r="G15" t="s">
        <v>12</v>
      </c>
    </row>
    <row r="16" spans="1:7" x14ac:dyDescent="0.25">
      <c r="A16" t="s">
        <v>1482</v>
      </c>
      <c r="B16" t="s">
        <v>1483</v>
      </c>
      <c r="C16" t="s">
        <v>157</v>
      </c>
      <c r="D16" t="s">
        <v>158</v>
      </c>
      <c r="E16" t="s">
        <v>178</v>
      </c>
      <c r="F16">
        <v>39</v>
      </c>
      <c r="G16" t="s">
        <v>12</v>
      </c>
    </row>
    <row r="17" spans="1:7" x14ac:dyDescent="0.25">
      <c r="A17" t="s">
        <v>1482</v>
      </c>
      <c r="B17" t="s">
        <v>1483</v>
      </c>
      <c r="C17" t="s">
        <v>157</v>
      </c>
      <c r="D17" t="s">
        <v>158</v>
      </c>
      <c r="E17" t="s">
        <v>179</v>
      </c>
      <c r="F17">
        <v>36.1</v>
      </c>
      <c r="G17" t="s">
        <v>12</v>
      </c>
    </row>
    <row r="18" spans="1:7" x14ac:dyDescent="0.25">
      <c r="A18" t="s">
        <v>1482</v>
      </c>
      <c r="B18" t="s">
        <v>1483</v>
      </c>
      <c r="C18" t="s">
        <v>157</v>
      </c>
      <c r="D18" t="s">
        <v>158</v>
      </c>
      <c r="E18" t="s">
        <v>180</v>
      </c>
      <c r="F18">
        <v>38</v>
      </c>
      <c r="G18" t="s">
        <v>12</v>
      </c>
    </row>
    <row r="19" spans="1:7" x14ac:dyDescent="0.25">
      <c r="A19" t="s">
        <v>1482</v>
      </c>
      <c r="B19" t="s">
        <v>1483</v>
      </c>
      <c r="C19" t="s">
        <v>157</v>
      </c>
      <c r="D19" t="s">
        <v>158</v>
      </c>
      <c r="E19" t="s">
        <v>159</v>
      </c>
      <c r="F19">
        <v>39</v>
      </c>
      <c r="G19" t="s">
        <v>12</v>
      </c>
    </row>
    <row r="20" spans="1:7" x14ac:dyDescent="0.25">
      <c r="A20" t="s">
        <v>1482</v>
      </c>
      <c r="B20" t="s">
        <v>1483</v>
      </c>
      <c r="C20" t="s">
        <v>157</v>
      </c>
      <c r="D20" t="s">
        <v>158</v>
      </c>
      <c r="E20" t="s">
        <v>65</v>
      </c>
      <c r="F20">
        <v>39</v>
      </c>
      <c r="G20" t="s">
        <v>12</v>
      </c>
    </row>
    <row r="21" spans="1:7" x14ac:dyDescent="0.25">
      <c r="A21" t="s">
        <v>1482</v>
      </c>
      <c r="B21" t="s">
        <v>1483</v>
      </c>
      <c r="C21" t="s">
        <v>157</v>
      </c>
      <c r="D21" t="s">
        <v>158</v>
      </c>
      <c r="E21" t="s">
        <v>1486</v>
      </c>
      <c r="F21">
        <v>45.32</v>
      </c>
      <c r="G21" t="s">
        <v>12</v>
      </c>
    </row>
    <row r="22" spans="1:7" x14ac:dyDescent="0.25">
      <c r="A22" t="s">
        <v>1482</v>
      </c>
      <c r="B22" t="s">
        <v>1483</v>
      </c>
      <c r="C22" t="s">
        <v>157</v>
      </c>
      <c r="D22" t="s">
        <v>158</v>
      </c>
      <c r="E22" t="s">
        <v>161</v>
      </c>
      <c r="F22">
        <v>41</v>
      </c>
      <c r="G22" t="s">
        <v>12</v>
      </c>
    </row>
    <row r="23" spans="1:7" x14ac:dyDescent="0.25">
      <c r="A23" t="s">
        <v>1482</v>
      </c>
      <c r="B23" t="s">
        <v>1483</v>
      </c>
      <c r="C23" t="s">
        <v>157</v>
      </c>
      <c r="D23" t="s">
        <v>158</v>
      </c>
      <c r="E23" t="s">
        <v>173</v>
      </c>
      <c r="F23">
        <v>35.619999999999997</v>
      </c>
      <c r="G23" t="s">
        <v>12</v>
      </c>
    </row>
    <row r="24" spans="1:7" x14ac:dyDescent="0.25">
      <c r="A24" t="s">
        <v>1482</v>
      </c>
      <c r="B24" t="s">
        <v>1483</v>
      </c>
      <c r="C24" t="s">
        <v>157</v>
      </c>
      <c r="D24" t="s">
        <v>158</v>
      </c>
      <c r="E24" t="s">
        <v>174</v>
      </c>
      <c r="F24">
        <v>38.130000000000003</v>
      </c>
      <c r="G24" t="s">
        <v>12</v>
      </c>
    </row>
    <row r="25" spans="1:7" x14ac:dyDescent="0.25">
      <c r="A25" t="s">
        <v>1482</v>
      </c>
      <c r="B25" t="s">
        <v>1483</v>
      </c>
      <c r="C25" t="s">
        <v>157</v>
      </c>
      <c r="D25" t="s">
        <v>158</v>
      </c>
      <c r="E25" t="s">
        <v>162</v>
      </c>
      <c r="F25">
        <v>40.1</v>
      </c>
      <c r="G25" t="s">
        <v>12</v>
      </c>
    </row>
    <row r="26" spans="1:7" x14ac:dyDescent="0.25">
      <c r="A26" t="s">
        <v>1482</v>
      </c>
      <c r="B26" t="s">
        <v>1483</v>
      </c>
      <c r="C26" t="s">
        <v>157</v>
      </c>
      <c r="D26" t="s">
        <v>158</v>
      </c>
      <c r="E26" t="s">
        <v>1487</v>
      </c>
      <c r="F26">
        <v>39</v>
      </c>
      <c r="G26" t="s">
        <v>12</v>
      </c>
    </row>
    <row r="27" spans="1:7" x14ac:dyDescent="0.25">
      <c r="A27" t="s">
        <v>1482</v>
      </c>
      <c r="B27" t="s">
        <v>1483</v>
      </c>
      <c r="C27" t="s">
        <v>157</v>
      </c>
      <c r="D27" t="s">
        <v>158</v>
      </c>
      <c r="E27" t="s">
        <v>1488</v>
      </c>
      <c r="F27">
        <v>37.6</v>
      </c>
      <c r="G27" t="s">
        <v>12</v>
      </c>
    </row>
    <row r="28" spans="1:7" x14ac:dyDescent="0.25">
      <c r="A28" t="s">
        <v>1482</v>
      </c>
      <c r="B28" t="s">
        <v>1483</v>
      </c>
      <c r="C28" t="s">
        <v>157</v>
      </c>
      <c r="D28" t="s">
        <v>158</v>
      </c>
      <c r="E28" t="s">
        <v>1489</v>
      </c>
      <c r="F28">
        <v>37.799999999999997</v>
      </c>
      <c r="G28" t="s">
        <v>12</v>
      </c>
    </row>
    <row r="29" spans="1:7" x14ac:dyDescent="0.25">
      <c r="A29" t="s">
        <v>1482</v>
      </c>
      <c r="B29" t="s">
        <v>1483</v>
      </c>
      <c r="C29" t="s">
        <v>157</v>
      </c>
      <c r="D29" t="s">
        <v>158</v>
      </c>
      <c r="E29" t="s">
        <v>1490</v>
      </c>
      <c r="F29">
        <v>38.6</v>
      </c>
      <c r="G29" t="s">
        <v>12</v>
      </c>
    </row>
    <row r="30" spans="1:7" x14ac:dyDescent="0.25">
      <c r="A30" t="s">
        <v>1482</v>
      </c>
      <c r="B30" t="s">
        <v>1483</v>
      </c>
      <c r="C30" t="s">
        <v>157</v>
      </c>
      <c r="D30" t="s">
        <v>158</v>
      </c>
      <c r="E30" t="s">
        <v>1491</v>
      </c>
      <c r="F30">
        <v>38.200000000000003</v>
      </c>
      <c r="G30" t="s">
        <v>12</v>
      </c>
    </row>
    <row r="31" spans="1:7" x14ac:dyDescent="0.25">
      <c r="A31" t="s">
        <v>1482</v>
      </c>
      <c r="B31" t="s">
        <v>1483</v>
      </c>
      <c r="C31" t="s">
        <v>157</v>
      </c>
      <c r="D31" t="s">
        <v>158</v>
      </c>
      <c r="E31" t="s">
        <v>167</v>
      </c>
      <c r="F31">
        <v>39.6</v>
      </c>
      <c r="G31" t="s">
        <v>12</v>
      </c>
    </row>
    <row r="32" spans="1:7" x14ac:dyDescent="0.25">
      <c r="A32" t="s">
        <v>1482</v>
      </c>
      <c r="B32" t="s">
        <v>1483</v>
      </c>
      <c r="C32" t="s">
        <v>157</v>
      </c>
      <c r="D32" t="s">
        <v>158</v>
      </c>
      <c r="E32" t="s">
        <v>1492</v>
      </c>
      <c r="F32">
        <v>38.299999999999997</v>
      </c>
      <c r="G32" t="s">
        <v>12</v>
      </c>
    </row>
    <row r="33" spans="1:7" x14ac:dyDescent="0.25">
      <c r="A33" t="s">
        <v>1482</v>
      </c>
      <c r="B33" t="s">
        <v>1483</v>
      </c>
      <c r="C33" t="s">
        <v>157</v>
      </c>
      <c r="D33" t="s">
        <v>158</v>
      </c>
      <c r="E33" t="s">
        <v>1493</v>
      </c>
      <c r="F33">
        <v>39.1</v>
      </c>
      <c r="G33" t="s">
        <v>12</v>
      </c>
    </row>
    <row r="34" spans="1:7" x14ac:dyDescent="0.25">
      <c r="A34" t="s">
        <v>1482</v>
      </c>
      <c r="B34" t="s">
        <v>1483</v>
      </c>
      <c r="C34" t="s">
        <v>157</v>
      </c>
      <c r="D34" t="s">
        <v>158</v>
      </c>
      <c r="E34" t="s">
        <v>1494</v>
      </c>
      <c r="F34">
        <v>38.1</v>
      </c>
      <c r="G34" t="s">
        <v>12</v>
      </c>
    </row>
    <row r="35" spans="1:7" x14ac:dyDescent="0.25">
      <c r="A35" t="s">
        <v>1495</v>
      </c>
      <c r="B35" t="s">
        <v>1496</v>
      </c>
      <c r="C35" t="s">
        <v>157</v>
      </c>
      <c r="D35" t="s">
        <v>158</v>
      </c>
      <c r="E35" t="s">
        <v>178</v>
      </c>
      <c r="F35">
        <v>44</v>
      </c>
      <c r="G35" t="s">
        <v>12</v>
      </c>
    </row>
    <row r="36" spans="1:7" x14ac:dyDescent="0.25">
      <c r="A36" t="s">
        <v>1495</v>
      </c>
      <c r="B36" t="s">
        <v>1496</v>
      </c>
      <c r="C36" t="s">
        <v>157</v>
      </c>
      <c r="D36" t="s">
        <v>158</v>
      </c>
      <c r="E36" t="s">
        <v>179</v>
      </c>
      <c r="F36">
        <v>40.799999999999997</v>
      </c>
      <c r="G36" t="s">
        <v>12</v>
      </c>
    </row>
    <row r="37" spans="1:7" x14ac:dyDescent="0.25">
      <c r="A37" t="s">
        <v>1495</v>
      </c>
      <c r="B37" t="s">
        <v>1496</v>
      </c>
      <c r="C37" t="s">
        <v>157</v>
      </c>
      <c r="D37" t="s">
        <v>158</v>
      </c>
      <c r="E37" t="s">
        <v>180</v>
      </c>
      <c r="F37">
        <v>41</v>
      </c>
      <c r="G37" t="s">
        <v>12</v>
      </c>
    </row>
    <row r="38" spans="1:7" x14ac:dyDescent="0.25">
      <c r="A38" t="s">
        <v>1495</v>
      </c>
      <c r="B38" t="s">
        <v>1496</v>
      </c>
      <c r="C38" t="s">
        <v>157</v>
      </c>
      <c r="D38" t="s">
        <v>158</v>
      </c>
      <c r="E38" t="s">
        <v>159</v>
      </c>
      <c r="F38">
        <v>42</v>
      </c>
      <c r="G38" t="s">
        <v>12</v>
      </c>
    </row>
    <row r="39" spans="1:7" x14ac:dyDescent="0.25">
      <c r="A39" t="s">
        <v>1495</v>
      </c>
      <c r="B39" t="s">
        <v>1496</v>
      </c>
      <c r="C39" t="s">
        <v>157</v>
      </c>
      <c r="D39" t="s">
        <v>158</v>
      </c>
      <c r="E39" t="s">
        <v>65</v>
      </c>
      <c r="F39">
        <v>38</v>
      </c>
      <c r="G39" t="s">
        <v>12</v>
      </c>
    </row>
    <row r="40" spans="1:7" x14ac:dyDescent="0.25">
      <c r="A40" t="s">
        <v>1495</v>
      </c>
      <c r="B40" t="s">
        <v>1496</v>
      </c>
      <c r="C40" t="s">
        <v>157</v>
      </c>
      <c r="D40" t="s">
        <v>158</v>
      </c>
      <c r="E40" t="s">
        <v>1497</v>
      </c>
      <c r="F40">
        <v>38.03</v>
      </c>
      <c r="G40" t="s">
        <v>12</v>
      </c>
    </row>
    <row r="41" spans="1:7" x14ac:dyDescent="0.25">
      <c r="A41" t="s">
        <v>1495</v>
      </c>
      <c r="B41" t="s">
        <v>1496</v>
      </c>
      <c r="C41" t="s">
        <v>157</v>
      </c>
      <c r="D41" t="s">
        <v>158</v>
      </c>
      <c r="E41" t="s">
        <v>161</v>
      </c>
      <c r="F41">
        <v>38</v>
      </c>
      <c r="G41" t="s">
        <v>12</v>
      </c>
    </row>
    <row r="42" spans="1:7" x14ac:dyDescent="0.25">
      <c r="A42" t="s">
        <v>1495</v>
      </c>
      <c r="B42" t="s">
        <v>1496</v>
      </c>
      <c r="C42" t="s">
        <v>157</v>
      </c>
      <c r="D42" t="s">
        <v>158</v>
      </c>
      <c r="E42" t="s">
        <v>173</v>
      </c>
      <c r="F42">
        <v>37.840000000000003</v>
      </c>
      <c r="G42" t="s">
        <v>12</v>
      </c>
    </row>
    <row r="43" spans="1:7" x14ac:dyDescent="0.25">
      <c r="A43" t="s">
        <v>1495</v>
      </c>
      <c r="B43" t="s">
        <v>1496</v>
      </c>
      <c r="C43" t="s">
        <v>157</v>
      </c>
      <c r="D43" t="s">
        <v>158</v>
      </c>
      <c r="E43" t="s">
        <v>174</v>
      </c>
      <c r="F43">
        <v>42.23</v>
      </c>
      <c r="G43" t="s">
        <v>12</v>
      </c>
    </row>
    <row r="44" spans="1:7" x14ac:dyDescent="0.25">
      <c r="A44" t="s">
        <v>1495</v>
      </c>
      <c r="B44" t="s">
        <v>1496</v>
      </c>
      <c r="C44" t="s">
        <v>157</v>
      </c>
      <c r="D44" t="s">
        <v>158</v>
      </c>
      <c r="E44" t="s">
        <v>162</v>
      </c>
      <c r="F44">
        <v>40.6</v>
      </c>
      <c r="G44" t="s">
        <v>12</v>
      </c>
    </row>
    <row r="45" spans="1:7" x14ac:dyDescent="0.25">
      <c r="A45" t="s">
        <v>1495</v>
      </c>
      <c r="B45" t="s">
        <v>1496</v>
      </c>
      <c r="C45" t="s">
        <v>157</v>
      </c>
      <c r="D45" t="s">
        <v>158</v>
      </c>
      <c r="E45" t="s">
        <v>1498</v>
      </c>
      <c r="F45">
        <v>44.7</v>
      </c>
      <c r="G45" t="s">
        <v>12</v>
      </c>
    </row>
    <row r="46" spans="1:7" x14ac:dyDescent="0.25">
      <c r="A46" t="s">
        <v>1495</v>
      </c>
      <c r="B46" t="s">
        <v>1496</v>
      </c>
      <c r="C46" t="s">
        <v>157</v>
      </c>
      <c r="D46" t="s">
        <v>158</v>
      </c>
      <c r="E46" t="s">
        <v>1499</v>
      </c>
      <c r="F46">
        <v>43.1</v>
      </c>
      <c r="G46" t="s">
        <v>12</v>
      </c>
    </row>
    <row r="47" spans="1:7" x14ac:dyDescent="0.25">
      <c r="A47" t="s">
        <v>1495</v>
      </c>
      <c r="B47" t="s">
        <v>1496</v>
      </c>
      <c r="C47" t="s">
        <v>157</v>
      </c>
      <c r="D47" t="s">
        <v>158</v>
      </c>
      <c r="E47" t="s">
        <v>1500</v>
      </c>
      <c r="F47">
        <v>44.8</v>
      </c>
      <c r="G47" t="s">
        <v>12</v>
      </c>
    </row>
    <row r="48" spans="1:7" x14ac:dyDescent="0.25">
      <c r="A48" t="s">
        <v>1495</v>
      </c>
      <c r="B48" t="s">
        <v>1496</v>
      </c>
      <c r="C48" t="s">
        <v>157</v>
      </c>
      <c r="D48" t="s">
        <v>158</v>
      </c>
      <c r="E48" t="s">
        <v>1501</v>
      </c>
      <c r="F48">
        <v>43.7</v>
      </c>
      <c r="G48" t="s">
        <v>12</v>
      </c>
    </row>
    <row r="49" spans="1:7" x14ac:dyDescent="0.25">
      <c r="A49" t="s">
        <v>1495</v>
      </c>
      <c r="B49" t="s">
        <v>1496</v>
      </c>
      <c r="C49" t="s">
        <v>157</v>
      </c>
      <c r="D49" t="s">
        <v>158</v>
      </c>
      <c r="E49" t="s">
        <v>1502</v>
      </c>
      <c r="F49">
        <v>42.8</v>
      </c>
      <c r="G49" t="s">
        <v>12</v>
      </c>
    </row>
    <row r="50" spans="1:7" x14ac:dyDescent="0.25">
      <c r="A50" t="s">
        <v>1495</v>
      </c>
      <c r="B50" t="s">
        <v>1496</v>
      </c>
      <c r="C50" t="s">
        <v>157</v>
      </c>
      <c r="D50" t="s">
        <v>158</v>
      </c>
      <c r="E50" t="s">
        <v>167</v>
      </c>
      <c r="F50">
        <v>40.9</v>
      </c>
      <c r="G50" t="s">
        <v>12</v>
      </c>
    </row>
    <row r="51" spans="1:7" x14ac:dyDescent="0.25">
      <c r="A51" t="s">
        <v>1495</v>
      </c>
      <c r="B51" t="s">
        <v>1496</v>
      </c>
      <c r="C51" t="s">
        <v>157</v>
      </c>
      <c r="D51" t="s">
        <v>158</v>
      </c>
      <c r="E51" t="s">
        <v>1503</v>
      </c>
      <c r="F51">
        <v>42.9</v>
      </c>
      <c r="G51" t="s">
        <v>12</v>
      </c>
    </row>
    <row r="52" spans="1:7" x14ac:dyDescent="0.25">
      <c r="A52" t="s">
        <v>1495</v>
      </c>
      <c r="B52" t="s">
        <v>1496</v>
      </c>
      <c r="C52" t="s">
        <v>157</v>
      </c>
      <c r="D52" t="s">
        <v>158</v>
      </c>
      <c r="E52" t="s">
        <v>1504</v>
      </c>
      <c r="F52">
        <v>40.4</v>
      </c>
      <c r="G52" t="s">
        <v>12</v>
      </c>
    </row>
    <row r="53" spans="1:7" x14ac:dyDescent="0.25">
      <c r="A53" t="s">
        <v>1495</v>
      </c>
      <c r="B53" t="s">
        <v>1496</v>
      </c>
      <c r="C53" t="s">
        <v>157</v>
      </c>
      <c r="D53" t="s">
        <v>158</v>
      </c>
      <c r="E53" t="s">
        <v>1505</v>
      </c>
      <c r="F53">
        <v>40.5</v>
      </c>
      <c r="G53" t="s">
        <v>12</v>
      </c>
    </row>
    <row r="54" spans="1:7" x14ac:dyDescent="0.25">
      <c r="A54" t="s">
        <v>1506</v>
      </c>
      <c r="B54" t="s">
        <v>1507</v>
      </c>
      <c r="C54" t="s">
        <v>1198</v>
      </c>
      <c r="D54" t="s">
        <v>1256</v>
      </c>
      <c r="E54" t="s">
        <v>1508</v>
      </c>
      <c r="F54">
        <v>40</v>
      </c>
      <c r="G54" t="s">
        <v>12</v>
      </c>
    </row>
    <row r="55" spans="1:7" x14ac:dyDescent="0.25">
      <c r="A55" t="s">
        <v>1506</v>
      </c>
      <c r="B55" t="s">
        <v>1507</v>
      </c>
      <c r="C55" t="s">
        <v>1198</v>
      </c>
      <c r="D55" t="s">
        <v>1256</v>
      </c>
      <c r="E55" t="s">
        <v>1509</v>
      </c>
      <c r="F55">
        <v>42</v>
      </c>
      <c r="G55" t="s">
        <v>12</v>
      </c>
    </row>
    <row r="56" spans="1:7" x14ac:dyDescent="0.25">
      <c r="A56" t="s">
        <v>1506</v>
      </c>
      <c r="B56" t="s">
        <v>1507</v>
      </c>
      <c r="C56" t="s">
        <v>1198</v>
      </c>
      <c r="D56" t="s">
        <v>1256</v>
      </c>
      <c r="E56" t="s">
        <v>1510</v>
      </c>
      <c r="F56">
        <v>40</v>
      </c>
      <c r="G56" t="s">
        <v>12</v>
      </c>
    </row>
    <row r="57" spans="1:7" x14ac:dyDescent="0.25">
      <c r="A57" t="s">
        <v>1506</v>
      </c>
      <c r="B57" t="s">
        <v>1507</v>
      </c>
      <c r="C57" t="s">
        <v>1198</v>
      </c>
      <c r="D57" t="s">
        <v>1256</v>
      </c>
      <c r="E57" t="s">
        <v>1511</v>
      </c>
      <c r="F57">
        <v>40</v>
      </c>
      <c r="G57" t="s">
        <v>12</v>
      </c>
    </row>
    <row r="58" spans="1:7" x14ac:dyDescent="0.25">
      <c r="A58" t="s">
        <v>1506</v>
      </c>
      <c r="B58" t="s">
        <v>1507</v>
      </c>
      <c r="C58" t="s">
        <v>1198</v>
      </c>
      <c r="D58" t="s">
        <v>1256</v>
      </c>
      <c r="E58" t="s">
        <v>1512</v>
      </c>
      <c r="F58">
        <v>41</v>
      </c>
      <c r="G58" t="s">
        <v>12</v>
      </c>
    </row>
    <row r="59" spans="1:7" x14ac:dyDescent="0.25">
      <c r="A59" t="s">
        <v>1506</v>
      </c>
      <c r="B59" t="s">
        <v>1507</v>
      </c>
      <c r="C59" t="s">
        <v>1198</v>
      </c>
      <c r="D59" t="s">
        <v>1256</v>
      </c>
      <c r="E59" t="s">
        <v>1513</v>
      </c>
      <c r="F59">
        <v>39</v>
      </c>
      <c r="G59" t="s">
        <v>12</v>
      </c>
    </row>
    <row r="60" spans="1:7" x14ac:dyDescent="0.25">
      <c r="A60" t="s">
        <v>1506</v>
      </c>
      <c r="B60" t="s">
        <v>1507</v>
      </c>
      <c r="C60" t="s">
        <v>1198</v>
      </c>
      <c r="D60" t="s">
        <v>1256</v>
      </c>
      <c r="E60" t="s">
        <v>1514</v>
      </c>
      <c r="F60">
        <v>38</v>
      </c>
      <c r="G60" t="s">
        <v>12</v>
      </c>
    </row>
    <row r="61" spans="1:7" x14ac:dyDescent="0.25">
      <c r="A61" t="s">
        <v>1506</v>
      </c>
      <c r="B61" t="s">
        <v>1507</v>
      </c>
      <c r="C61" t="s">
        <v>1198</v>
      </c>
      <c r="D61" t="s">
        <v>1256</v>
      </c>
      <c r="E61" t="s">
        <v>1515</v>
      </c>
      <c r="F61">
        <v>38</v>
      </c>
      <c r="G61" t="s">
        <v>12</v>
      </c>
    </row>
    <row r="62" spans="1:7" x14ac:dyDescent="0.25">
      <c r="A62" t="s">
        <v>1506</v>
      </c>
      <c r="B62" t="s">
        <v>1507</v>
      </c>
      <c r="C62" t="s">
        <v>1198</v>
      </c>
      <c r="D62" t="s">
        <v>1256</v>
      </c>
      <c r="E62" t="s">
        <v>1516</v>
      </c>
      <c r="F62">
        <v>38</v>
      </c>
      <c r="G62" t="s">
        <v>12</v>
      </c>
    </row>
    <row r="63" spans="1:7" x14ac:dyDescent="0.25">
      <c r="A63" t="s">
        <v>1506</v>
      </c>
      <c r="B63" t="s">
        <v>1507</v>
      </c>
      <c r="C63" t="s">
        <v>1198</v>
      </c>
      <c r="D63" t="s">
        <v>1256</v>
      </c>
      <c r="E63" t="s">
        <v>1517</v>
      </c>
      <c r="F63">
        <v>36</v>
      </c>
      <c r="G63" t="s">
        <v>12</v>
      </c>
    </row>
    <row r="64" spans="1:7" x14ac:dyDescent="0.25">
      <c r="A64" t="s">
        <v>1506</v>
      </c>
      <c r="B64" t="s">
        <v>1507</v>
      </c>
      <c r="C64" t="s">
        <v>1198</v>
      </c>
      <c r="D64" t="s">
        <v>1256</v>
      </c>
      <c r="E64" t="s">
        <v>1518</v>
      </c>
      <c r="F64">
        <v>38</v>
      </c>
      <c r="G64" t="s">
        <v>12</v>
      </c>
    </row>
    <row r="65" spans="1:10" x14ac:dyDescent="0.25">
      <c r="A65" t="s">
        <v>1506</v>
      </c>
      <c r="B65" t="s">
        <v>1507</v>
      </c>
      <c r="C65" t="s">
        <v>1198</v>
      </c>
      <c r="D65" t="s">
        <v>1256</v>
      </c>
      <c r="E65" t="s">
        <v>1519</v>
      </c>
      <c r="F65">
        <v>37</v>
      </c>
      <c r="G65" t="s">
        <v>12</v>
      </c>
    </row>
    <row r="66" spans="1:10" x14ac:dyDescent="0.25">
      <c r="A66" t="s">
        <v>1506</v>
      </c>
      <c r="B66" t="s">
        <v>1507</v>
      </c>
      <c r="C66" t="s">
        <v>1198</v>
      </c>
      <c r="D66" t="s">
        <v>1256</v>
      </c>
      <c r="E66" t="s">
        <v>1520</v>
      </c>
      <c r="F66">
        <v>39</v>
      </c>
      <c r="G66" t="s">
        <v>12</v>
      </c>
    </row>
    <row r="67" spans="1:10" x14ac:dyDescent="0.25">
      <c r="A67" t="s">
        <v>1506</v>
      </c>
      <c r="B67" t="s">
        <v>1507</v>
      </c>
      <c r="C67" t="s">
        <v>1198</v>
      </c>
      <c r="D67" t="s">
        <v>1256</v>
      </c>
      <c r="E67" t="s">
        <v>1521</v>
      </c>
      <c r="F67">
        <v>40</v>
      </c>
      <c r="G67" t="s">
        <v>12</v>
      </c>
    </row>
    <row r="68" spans="1:10" x14ac:dyDescent="0.25">
      <c r="A68" t="s">
        <v>1506</v>
      </c>
      <c r="B68" t="s">
        <v>1507</v>
      </c>
      <c r="C68" t="s">
        <v>1198</v>
      </c>
      <c r="D68" t="s">
        <v>1256</v>
      </c>
      <c r="E68" t="s">
        <v>1522</v>
      </c>
      <c r="F68">
        <v>41</v>
      </c>
      <c r="G68" t="s">
        <v>12</v>
      </c>
    </row>
    <row r="69" spans="1:10" x14ac:dyDescent="0.25">
      <c r="A69" t="s">
        <v>1506</v>
      </c>
      <c r="B69" t="s">
        <v>1507</v>
      </c>
      <c r="C69" t="s">
        <v>1198</v>
      </c>
      <c r="D69" t="s">
        <v>1256</v>
      </c>
      <c r="E69" t="s">
        <v>1523</v>
      </c>
      <c r="F69">
        <v>39</v>
      </c>
      <c r="G69" t="s">
        <v>12</v>
      </c>
    </row>
    <row r="71" spans="1:10" x14ac:dyDescent="0.25">
      <c r="A71" s="1" t="s">
        <v>1581</v>
      </c>
      <c r="B71" s="1" t="s">
        <v>1</v>
      </c>
      <c r="C71" s="1" t="s">
        <v>2</v>
      </c>
      <c r="D71" s="1" t="s">
        <v>3</v>
      </c>
      <c r="E71" s="1" t="s">
        <v>1577</v>
      </c>
      <c r="F71" s="1" t="s">
        <v>5</v>
      </c>
      <c r="G71" s="1" t="s">
        <v>6</v>
      </c>
    </row>
    <row r="72" spans="1:10" ht="18.75" x14ac:dyDescent="0.3">
      <c r="A72" s="8" t="s">
        <v>1582</v>
      </c>
      <c r="H72" s="1" t="s">
        <v>1578</v>
      </c>
      <c r="I72" s="1" t="s">
        <v>1579</v>
      </c>
    </row>
    <row r="73" spans="1:10" x14ac:dyDescent="0.25">
      <c r="A73" t="s">
        <v>7</v>
      </c>
      <c r="B73" t="s">
        <v>8</v>
      </c>
      <c r="C73" t="s">
        <v>9</v>
      </c>
      <c r="D73" t="s">
        <v>10</v>
      </c>
      <c r="E73" t="s">
        <v>11</v>
      </c>
      <c r="F73">
        <v>34.299999999999997</v>
      </c>
      <c r="G73" t="s">
        <v>12</v>
      </c>
      <c r="H73" t="s">
        <v>78</v>
      </c>
      <c r="I73">
        <v>37.299999999999997</v>
      </c>
      <c r="J73" t="s">
        <v>12</v>
      </c>
    </row>
    <row r="75" spans="1:10" x14ac:dyDescent="0.25">
      <c r="A75" t="s">
        <v>79</v>
      </c>
      <c r="B75" t="s">
        <v>80</v>
      </c>
      <c r="C75" t="s">
        <v>9</v>
      </c>
      <c r="D75" t="s">
        <v>10</v>
      </c>
      <c r="E75" t="s">
        <v>13</v>
      </c>
      <c r="F75">
        <v>33.9</v>
      </c>
      <c r="G75" t="s">
        <v>12</v>
      </c>
      <c r="H75" t="s">
        <v>98</v>
      </c>
      <c r="I75">
        <v>39.4</v>
      </c>
      <c r="J75" t="s">
        <v>12</v>
      </c>
    </row>
    <row r="77" spans="1:10" x14ac:dyDescent="0.25">
      <c r="A77" t="s">
        <v>99</v>
      </c>
      <c r="B77" t="s">
        <v>100</v>
      </c>
      <c r="C77" t="s">
        <v>9</v>
      </c>
      <c r="D77" t="s">
        <v>10</v>
      </c>
      <c r="E77" t="s">
        <v>101</v>
      </c>
      <c r="F77">
        <v>32.700000000000003</v>
      </c>
      <c r="G77" t="s">
        <v>12</v>
      </c>
      <c r="H77" t="s">
        <v>141</v>
      </c>
      <c r="I77">
        <v>38</v>
      </c>
      <c r="J77" t="s">
        <v>12</v>
      </c>
    </row>
    <row r="79" spans="1:10" x14ac:dyDescent="0.25">
      <c r="A79" t="s">
        <v>142</v>
      </c>
      <c r="B79" t="s">
        <v>143</v>
      </c>
      <c r="C79" t="s">
        <v>9</v>
      </c>
      <c r="D79" t="s">
        <v>10</v>
      </c>
      <c r="E79" t="s">
        <v>101</v>
      </c>
      <c r="F79">
        <v>32.700000000000003</v>
      </c>
      <c r="G79" t="s">
        <v>12</v>
      </c>
      <c r="H79" t="s">
        <v>154</v>
      </c>
      <c r="I79">
        <v>39.5</v>
      </c>
      <c r="J79" t="s">
        <v>12</v>
      </c>
    </row>
    <row r="82" spans="1:10" ht="18.75" x14ac:dyDescent="0.3">
      <c r="A82" s="8" t="s">
        <v>1580</v>
      </c>
    </row>
    <row r="83" spans="1:10" x14ac:dyDescent="0.25">
      <c r="A83" t="s">
        <v>155</v>
      </c>
      <c r="B83" t="s">
        <v>156</v>
      </c>
      <c r="C83" t="s">
        <v>157</v>
      </c>
      <c r="D83" t="s">
        <v>158</v>
      </c>
      <c r="E83" t="s">
        <v>159</v>
      </c>
      <c r="F83">
        <v>48</v>
      </c>
      <c r="G83" t="s">
        <v>12</v>
      </c>
      <c r="H83" t="s">
        <v>170</v>
      </c>
      <c r="I83">
        <v>43.8</v>
      </c>
      <c r="J83" t="s">
        <v>12</v>
      </c>
    </row>
    <row r="85" spans="1:10" x14ac:dyDescent="0.25">
      <c r="B85" t="s">
        <v>1583</v>
      </c>
    </row>
    <row r="87" spans="1:10" x14ac:dyDescent="0.25">
      <c r="A87" t="s">
        <v>182</v>
      </c>
      <c r="B87" t="s">
        <v>183</v>
      </c>
      <c r="C87" t="s">
        <v>184</v>
      </c>
      <c r="D87" t="s">
        <v>158</v>
      </c>
      <c r="E87" t="s">
        <v>185</v>
      </c>
      <c r="F87">
        <v>41.9</v>
      </c>
      <c r="G87" t="s">
        <v>12</v>
      </c>
      <c r="H87" t="s">
        <v>293</v>
      </c>
      <c r="I87">
        <v>39.299999999999997</v>
      </c>
      <c r="J87" t="s">
        <v>12</v>
      </c>
    </row>
    <row r="89" spans="1:10" x14ac:dyDescent="0.25">
      <c r="A89" t="s">
        <v>1482</v>
      </c>
      <c r="B89" t="s">
        <v>1483</v>
      </c>
      <c r="C89" t="s">
        <v>157</v>
      </c>
      <c r="D89" t="s">
        <v>158</v>
      </c>
      <c r="E89" t="s">
        <v>213</v>
      </c>
      <c r="F89">
        <v>33.200000000000003</v>
      </c>
      <c r="G89" t="s">
        <v>12</v>
      </c>
      <c r="H89" t="s">
        <v>1494</v>
      </c>
      <c r="I89">
        <v>38.1</v>
      </c>
      <c r="J89" t="s">
        <v>12</v>
      </c>
    </row>
    <row r="91" spans="1:10" ht="18.75" x14ac:dyDescent="0.3">
      <c r="A91" s="8" t="s">
        <v>296</v>
      </c>
    </row>
    <row r="92" spans="1:10" x14ac:dyDescent="0.25">
      <c r="A92" t="s">
        <v>294</v>
      </c>
      <c r="B92" t="s">
        <v>295</v>
      </c>
      <c r="C92" t="s">
        <v>296</v>
      </c>
      <c r="D92" t="s">
        <v>297</v>
      </c>
      <c r="E92" t="s">
        <v>298</v>
      </c>
      <c r="F92">
        <v>19.2</v>
      </c>
      <c r="G92" t="s">
        <v>12</v>
      </c>
      <c r="H92" t="s">
        <v>334</v>
      </c>
      <c r="I92">
        <v>5.9</v>
      </c>
      <c r="J92" t="s">
        <v>12</v>
      </c>
    </row>
    <row r="94" spans="1:10" x14ac:dyDescent="0.25">
      <c r="B94" t="s">
        <v>1584</v>
      </c>
    </row>
    <row r="98" spans="1:10" ht="18.75" x14ac:dyDescent="0.3">
      <c r="A98" s="8" t="s">
        <v>1585</v>
      </c>
    </row>
    <row r="99" spans="1:10" x14ac:dyDescent="0.25">
      <c r="A99" t="s">
        <v>350</v>
      </c>
      <c r="B99" t="s">
        <v>351</v>
      </c>
      <c r="C99" t="s">
        <v>352</v>
      </c>
      <c r="D99" t="s">
        <v>353</v>
      </c>
      <c r="E99" t="s">
        <v>354</v>
      </c>
      <c r="F99">
        <v>30.5</v>
      </c>
      <c r="G99" t="s">
        <v>12</v>
      </c>
      <c r="H99" t="s">
        <v>373</v>
      </c>
      <c r="I99">
        <v>33</v>
      </c>
      <c r="J99" t="s">
        <v>12</v>
      </c>
    </row>
    <row r="101" spans="1:10" x14ac:dyDescent="0.25">
      <c r="A101" t="s">
        <v>374</v>
      </c>
      <c r="B101" t="s">
        <v>375</v>
      </c>
      <c r="C101" t="s">
        <v>352</v>
      </c>
      <c r="D101" t="s">
        <v>376</v>
      </c>
      <c r="E101" t="s">
        <v>377</v>
      </c>
      <c r="F101">
        <v>30.6</v>
      </c>
      <c r="G101" t="s">
        <v>12</v>
      </c>
      <c r="H101" t="s">
        <v>397</v>
      </c>
      <c r="I101">
        <v>29.1</v>
      </c>
      <c r="J101" t="s">
        <v>12</v>
      </c>
    </row>
    <row r="105" spans="1:10" ht="18.75" x14ac:dyDescent="0.3">
      <c r="A105" s="8" t="s">
        <v>1586</v>
      </c>
    </row>
    <row r="106" spans="1:10" x14ac:dyDescent="0.25">
      <c r="A106" t="s">
        <v>398</v>
      </c>
      <c r="B106" t="s">
        <v>399</v>
      </c>
      <c r="C106" t="s">
        <v>400</v>
      </c>
      <c r="D106" t="s">
        <v>401</v>
      </c>
      <c r="E106" t="s">
        <v>402</v>
      </c>
      <c r="F106">
        <v>17.899999999999999</v>
      </c>
      <c r="G106" t="s">
        <v>12</v>
      </c>
      <c r="H106" t="s">
        <v>452</v>
      </c>
      <c r="I106">
        <v>17</v>
      </c>
      <c r="J106" t="s">
        <v>12</v>
      </c>
    </row>
    <row r="108" spans="1:10" x14ac:dyDescent="0.25">
      <c r="A108" t="s">
        <v>453</v>
      </c>
      <c r="B108" t="s">
        <v>454</v>
      </c>
      <c r="C108" t="s">
        <v>400</v>
      </c>
      <c r="D108" t="s">
        <v>401</v>
      </c>
      <c r="E108" t="s">
        <v>402</v>
      </c>
      <c r="F108">
        <v>33.9</v>
      </c>
      <c r="G108" t="s">
        <v>12</v>
      </c>
      <c r="H108" t="s">
        <v>501</v>
      </c>
      <c r="I108">
        <v>29.8</v>
      </c>
      <c r="J108" t="s">
        <v>12</v>
      </c>
    </row>
    <row r="110" spans="1:10" x14ac:dyDescent="0.25">
      <c r="A110" t="s">
        <v>502</v>
      </c>
      <c r="B110" t="s">
        <v>503</v>
      </c>
      <c r="C110" t="s">
        <v>400</v>
      </c>
      <c r="D110" t="s">
        <v>401</v>
      </c>
      <c r="E110" t="s">
        <v>402</v>
      </c>
      <c r="F110">
        <v>33.799999999999997</v>
      </c>
      <c r="G110" t="s">
        <v>12</v>
      </c>
      <c r="H110" t="s">
        <v>529</v>
      </c>
      <c r="I110">
        <v>28.8</v>
      </c>
      <c r="J110" t="s">
        <v>12</v>
      </c>
    </row>
    <row r="112" spans="1:10" x14ac:dyDescent="0.25">
      <c r="A112" t="s">
        <v>530</v>
      </c>
      <c r="B112" t="s">
        <v>531</v>
      </c>
      <c r="C112" t="s">
        <v>400</v>
      </c>
      <c r="D112" t="s">
        <v>401</v>
      </c>
      <c r="E112" t="s">
        <v>417</v>
      </c>
      <c r="F112">
        <v>37.9</v>
      </c>
      <c r="G112" t="s">
        <v>12</v>
      </c>
      <c r="H112" t="s">
        <v>549</v>
      </c>
      <c r="I112">
        <v>37</v>
      </c>
      <c r="J112" t="s">
        <v>12</v>
      </c>
    </row>
    <row r="116" spans="1:10" ht="18.75" x14ac:dyDescent="0.3">
      <c r="A116" s="8" t="s">
        <v>1587</v>
      </c>
    </row>
    <row r="117" spans="1:10" x14ac:dyDescent="0.25">
      <c r="A117" t="s">
        <v>550</v>
      </c>
      <c r="B117" t="s">
        <v>551</v>
      </c>
      <c r="C117" t="s">
        <v>552</v>
      </c>
      <c r="D117" t="s">
        <v>553</v>
      </c>
      <c r="E117" t="s">
        <v>554</v>
      </c>
      <c r="F117">
        <v>10.4</v>
      </c>
      <c r="G117" t="s">
        <v>12</v>
      </c>
      <c r="H117" t="s">
        <v>584</v>
      </c>
      <c r="I117">
        <v>10.3</v>
      </c>
      <c r="J117" t="s">
        <v>12</v>
      </c>
    </row>
    <row r="119" spans="1:10" x14ac:dyDescent="0.25">
      <c r="A119" t="s">
        <v>585</v>
      </c>
      <c r="B119" t="s">
        <v>586</v>
      </c>
      <c r="C119" t="s">
        <v>552</v>
      </c>
      <c r="D119" t="s">
        <v>553</v>
      </c>
      <c r="E119" t="s">
        <v>554</v>
      </c>
      <c r="F119">
        <v>11</v>
      </c>
      <c r="G119" t="s">
        <v>12</v>
      </c>
      <c r="H119" t="s">
        <v>604</v>
      </c>
      <c r="I119">
        <v>15</v>
      </c>
      <c r="J119" t="s">
        <v>12</v>
      </c>
    </row>
    <row r="124" spans="1:10" ht="18.75" x14ac:dyDescent="0.3">
      <c r="A124" s="8" t="s">
        <v>607</v>
      </c>
    </row>
    <row r="126" spans="1:10" x14ac:dyDescent="0.25">
      <c r="B126" t="s">
        <v>1588</v>
      </c>
    </row>
    <row r="131" spans="1:10" ht="18.75" x14ac:dyDescent="0.3">
      <c r="A131" s="7" t="s">
        <v>1589</v>
      </c>
      <c r="B131" s="8" t="s">
        <v>1590</v>
      </c>
    </row>
    <row r="132" spans="1:10" x14ac:dyDescent="0.25">
      <c r="A132" t="s">
        <v>636</v>
      </c>
      <c r="B132" t="s">
        <v>637</v>
      </c>
      <c r="C132" t="s">
        <v>638</v>
      </c>
      <c r="D132" t="s">
        <v>639</v>
      </c>
      <c r="E132" t="s">
        <v>640</v>
      </c>
      <c r="F132">
        <v>7.6</v>
      </c>
      <c r="G132" t="s">
        <v>12</v>
      </c>
      <c r="H132" t="s">
        <v>672</v>
      </c>
      <c r="I132">
        <v>31.9</v>
      </c>
      <c r="J132" t="s">
        <v>12</v>
      </c>
    </row>
    <row r="134" spans="1:10" x14ac:dyDescent="0.25">
      <c r="A134" t="s">
        <v>673</v>
      </c>
      <c r="B134" t="s">
        <v>674</v>
      </c>
      <c r="C134" t="s">
        <v>638</v>
      </c>
      <c r="D134" t="s">
        <v>639</v>
      </c>
      <c r="E134" t="s">
        <v>640</v>
      </c>
      <c r="F134">
        <v>18.8</v>
      </c>
      <c r="G134" t="s">
        <v>12</v>
      </c>
      <c r="H134" t="s">
        <v>693</v>
      </c>
      <c r="I134">
        <v>32.6</v>
      </c>
      <c r="J134" t="s">
        <v>12</v>
      </c>
    </row>
    <row r="138" spans="1:10" ht="18.75" x14ac:dyDescent="0.3">
      <c r="A138" s="8" t="s">
        <v>1591</v>
      </c>
    </row>
    <row r="139" spans="1:10" x14ac:dyDescent="0.25">
      <c r="A139" t="s">
        <v>694</v>
      </c>
      <c r="B139" t="s">
        <v>695</v>
      </c>
      <c r="C139" t="s">
        <v>638</v>
      </c>
      <c r="D139" t="s">
        <v>696</v>
      </c>
      <c r="E139" t="s">
        <v>697</v>
      </c>
      <c r="F139">
        <v>12</v>
      </c>
      <c r="G139" t="s">
        <v>12</v>
      </c>
      <c r="H139" t="s">
        <v>719</v>
      </c>
      <c r="I139">
        <v>18.8</v>
      </c>
      <c r="J139" t="s">
        <v>12</v>
      </c>
    </row>
    <row r="141" spans="1:10" x14ac:dyDescent="0.25">
      <c r="A141" t="s">
        <v>720</v>
      </c>
      <c r="B141" t="s">
        <v>721</v>
      </c>
      <c r="C141" t="s">
        <v>638</v>
      </c>
      <c r="D141" t="s">
        <v>696</v>
      </c>
      <c r="E141" t="s">
        <v>722</v>
      </c>
      <c r="F141">
        <v>28</v>
      </c>
      <c r="G141" t="s">
        <v>12</v>
      </c>
      <c r="H141" t="s">
        <v>742</v>
      </c>
      <c r="I141">
        <v>32.6</v>
      </c>
      <c r="J141" t="s">
        <v>12</v>
      </c>
    </row>
    <row r="145" spans="1:10" ht="18.75" x14ac:dyDescent="0.3">
      <c r="A145" s="8" t="s">
        <v>745</v>
      </c>
    </row>
    <row r="146" spans="1:10" x14ac:dyDescent="0.25">
      <c r="A146" t="s">
        <v>754</v>
      </c>
      <c r="B146" t="s">
        <v>755</v>
      </c>
      <c r="C146" t="s">
        <v>745</v>
      </c>
      <c r="D146" t="s">
        <v>756</v>
      </c>
      <c r="E146" t="s">
        <v>757</v>
      </c>
      <c r="F146">
        <v>41.5</v>
      </c>
      <c r="G146" t="s">
        <v>12</v>
      </c>
      <c r="H146" t="s">
        <v>764</v>
      </c>
      <c r="I146">
        <v>45</v>
      </c>
      <c r="J146" t="s">
        <v>12</v>
      </c>
    </row>
    <row r="148" spans="1:10" x14ac:dyDescent="0.25">
      <c r="B148" t="s">
        <v>1592</v>
      </c>
    </row>
    <row r="152" spans="1:10" ht="18.75" x14ac:dyDescent="0.3">
      <c r="A152" s="8" t="s">
        <v>782</v>
      </c>
    </row>
    <row r="154" spans="1:10" x14ac:dyDescent="0.25">
      <c r="B154" t="s">
        <v>1593</v>
      </c>
    </row>
    <row r="157" spans="1:10" ht="18.75" x14ac:dyDescent="0.3">
      <c r="A157" s="8" t="s">
        <v>847</v>
      </c>
    </row>
    <row r="158" spans="1:10" x14ac:dyDescent="0.25">
      <c r="B158" t="s">
        <v>1598</v>
      </c>
    </row>
    <row r="159" spans="1:10" x14ac:dyDescent="0.25">
      <c r="B159" t="s">
        <v>1597</v>
      </c>
    </row>
    <row r="162" spans="1:10" ht="18.75" x14ac:dyDescent="0.3">
      <c r="A162" s="8" t="s">
        <v>957</v>
      </c>
    </row>
    <row r="163" spans="1:10" x14ac:dyDescent="0.25">
      <c r="A163" t="s">
        <v>955</v>
      </c>
      <c r="B163" t="s">
        <v>956</v>
      </c>
      <c r="C163" t="s">
        <v>957</v>
      </c>
      <c r="D163" t="s">
        <v>958</v>
      </c>
      <c r="E163" t="s">
        <v>959</v>
      </c>
      <c r="F163">
        <v>39.299999999999997</v>
      </c>
      <c r="G163" t="s">
        <v>12</v>
      </c>
      <c r="H163" t="s">
        <v>979</v>
      </c>
      <c r="I163">
        <v>38.6</v>
      </c>
      <c r="J163" t="s">
        <v>12</v>
      </c>
    </row>
    <row r="167" spans="1:10" ht="18.75" x14ac:dyDescent="0.3">
      <c r="A167" s="8" t="s">
        <v>1594</v>
      </c>
    </row>
    <row r="168" spans="1:10" x14ac:dyDescent="0.25">
      <c r="A168" t="s">
        <v>980</v>
      </c>
      <c r="B168" t="s">
        <v>981</v>
      </c>
      <c r="C168" t="s">
        <v>982</v>
      </c>
      <c r="D168" t="s">
        <v>983</v>
      </c>
      <c r="E168" t="s">
        <v>984</v>
      </c>
      <c r="F168">
        <v>33</v>
      </c>
      <c r="G168" t="s">
        <v>12</v>
      </c>
      <c r="H168" t="s">
        <v>1151</v>
      </c>
      <c r="I168">
        <v>27</v>
      </c>
      <c r="J168" t="s">
        <v>12</v>
      </c>
    </row>
    <row r="170" spans="1:10" x14ac:dyDescent="0.25">
      <c r="A170" t="s">
        <v>1152</v>
      </c>
      <c r="B170" t="s">
        <v>1153</v>
      </c>
      <c r="C170" t="s">
        <v>982</v>
      </c>
      <c r="D170" t="s">
        <v>983</v>
      </c>
      <c r="E170" t="s">
        <v>1006</v>
      </c>
      <c r="F170">
        <v>26</v>
      </c>
      <c r="G170" t="s">
        <v>12</v>
      </c>
      <c r="H170" t="s">
        <v>1178</v>
      </c>
      <c r="I170">
        <v>36.200000000000003</v>
      </c>
      <c r="J170" t="s">
        <v>12</v>
      </c>
    </row>
    <row r="172" spans="1:10" x14ac:dyDescent="0.25">
      <c r="A172" t="s">
        <v>1179</v>
      </c>
      <c r="B172" t="s">
        <v>1180</v>
      </c>
      <c r="C172" t="s">
        <v>982</v>
      </c>
      <c r="D172" t="s">
        <v>983</v>
      </c>
      <c r="E172" t="s">
        <v>1006</v>
      </c>
      <c r="F172">
        <v>42</v>
      </c>
      <c r="G172" t="s">
        <v>12</v>
      </c>
      <c r="H172" t="s">
        <v>1195</v>
      </c>
      <c r="I172">
        <v>43.2</v>
      </c>
      <c r="J172" t="s">
        <v>12</v>
      </c>
    </row>
    <row r="176" spans="1:10" ht="18.75" x14ac:dyDescent="0.3">
      <c r="A176" s="8" t="s">
        <v>1595</v>
      </c>
    </row>
    <row r="177" spans="1:10" x14ac:dyDescent="0.25">
      <c r="A177" t="s">
        <v>1196</v>
      </c>
      <c r="B177" t="s">
        <v>1197</v>
      </c>
      <c r="C177" t="s">
        <v>1198</v>
      </c>
      <c r="D177" t="s">
        <v>1199</v>
      </c>
      <c r="E177" t="s">
        <v>1200</v>
      </c>
      <c r="F177">
        <v>28.7</v>
      </c>
      <c r="G177" t="s">
        <v>12</v>
      </c>
      <c r="H177" t="s">
        <v>1227</v>
      </c>
      <c r="I177">
        <v>45</v>
      </c>
      <c r="J177" t="s">
        <v>12</v>
      </c>
    </row>
    <row r="179" spans="1:10" x14ac:dyDescent="0.25">
      <c r="A179" t="s">
        <v>1228</v>
      </c>
      <c r="B179" t="s">
        <v>1229</v>
      </c>
      <c r="C179" t="s">
        <v>1198</v>
      </c>
      <c r="D179" t="s">
        <v>1199</v>
      </c>
      <c r="E179" t="s">
        <v>1230</v>
      </c>
      <c r="F179">
        <v>29</v>
      </c>
      <c r="G179" t="s">
        <v>12</v>
      </c>
      <c r="H179" t="s">
        <v>1240</v>
      </c>
      <c r="I179">
        <v>47</v>
      </c>
      <c r="J179" t="s">
        <v>12</v>
      </c>
    </row>
    <row r="181" spans="1:10" x14ac:dyDescent="0.25">
      <c r="A181" t="s">
        <v>1241</v>
      </c>
      <c r="B181" t="s">
        <v>1242</v>
      </c>
      <c r="C181" t="s">
        <v>1198</v>
      </c>
      <c r="D181" t="s">
        <v>1199</v>
      </c>
      <c r="E181" t="s">
        <v>1230</v>
      </c>
      <c r="F181">
        <v>25</v>
      </c>
      <c r="G181" t="s">
        <v>12</v>
      </c>
      <c r="H181" t="s">
        <v>1247</v>
      </c>
      <c r="I181">
        <v>42</v>
      </c>
      <c r="J181" t="s">
        <v>12</v>
      </c>
    </row>
    <row r="183" spans="1:10" x14ac:dyDescent="0.25">
      <c r="A183" t="s">
        <v>1248</v>
      </c>
      <c r="B183" t="s">
        <v>1249</v>
      </c>
      <c r="C183" t="s">
        <v>1198</v>
      </c>
      <c r="D183" t="s">
        <v>1199</v>
      </c>
      <c r="E183" t="s">
        <v>1230</v>
      </c>
      <c r="F183">
        <v>25.7</v>
      </c>
      <c r="G183" t="s">
        <v>12</v>
      </c>
      <c r="H183" t="s">
        <v>1253</v>
      </c>
      <c r="I183">
        <v>41</v>
      </c>
      <c r="J183" t="s">
        <v>12</v>
      </c>
    </row>
    <row r="185" spans="1:10" x14ac:dyDescent="0.25">
      <c r="B185" t="s">
        <v>1596</v>
      </c>
    </row>
    <row r="187" spans="1:10" x14ac:dyDescent="0.25">
      <c r="A187" t="s">
        <v>1315</v>
      </c>
      <c r="B187" t="s">
        <v>1316</v>
      </c>
      <c r="C187" t="s">
        <v>1198</v>
      </c>
      <c r="D187" t="s">
        <v>1317</v>
      </c>
      <c r="E187" t="s">
        <v>83</v>
      </c>
      <c r="F187">
        <v>38.1</v>
      </c>
      <c r="G187" t="s">
        <v>12</v>
      </c>
      <c r="H187" t="s">
        <v>148</v>
      </c>
      <c r="I187">
        <v>43</v>
      </c>
      <c r="J187" t="s">
        <v>12</v>
      </c>
    </row>
    <row r="189" spans="1:10" x14ac:dyDescent="0.25">
      <c r="A189" t="s">
        <v>1326</v>
      </c>
      <c r="B189" t="s">
        <v>1327</v>
      </c>
      <c r="C189" t="s">
        <v>1198</v>
      </c>
      <c r="D189" t="s">
        <v>1328</v>
      </c>
      <c r="E189" t="s">
        <v>1329</v>
      </c>
      <c r="F189">
        <v>37.299999999999997</v>
      </c>
      <c r="G189" t="s">
        <v>12</v>
      </c>
      <c r="H189" t="s">
        <v>148</v>
      </c>
      <c r="I189">
        <v>36.799999999999997</v>
      </c>
      <c r="J189" t="s">
        <v>12</v>
      </c>
    </row>
    <row r="191" spans="1:10" x14ac:dyDescent="0.25">
      <c r="A191" t="s">
        <v>1506</v>
      </c>
      <c r="B191" t="s">
        <v>1507</v>
      </c>
      <c r="C191" t="s">
        <v>1198</v>
      </c>
      <c r="D191" t="s">
        <v>1256</v>
      </c>
      <c r="E191" t="s">
        <v>1508</v>
      </c>
      <c r="F191">
        <v>40</v>
      </c>
      <c r="G191" t="s">
        <v>12</v>
      </c>
      <c r="H191" t="s">
        <v>1523</v>
      </c>
      <c r="I191">
        <v>39</v>
      </c>
      <c r="J191" t="s">
        <v>12</v>
      </c>
    </row>
    <row r="193" spans="1:10" ht="18.75" x14ac:dyDescent="0.3">
      <c r="A193" s="8" t="s">
        <v>1335</v>
      </c>
    </row>
    <row r="194" spans="1:10" x14ac:dyDescent="0.25">
      <c r="A194" t="s">
        <v>1333</v>
      </c>
      <c r="B194" t="s">
        <v>1334</v>
      </c>
      <c r="C194" t="s">
        <v>1335</v>
      </c>
      <c r="D194" t="s">
        <v>1336</v>
      </c>
      <c r="E194" t="s">
        <v>1337</v>
      </c>
      <c r="F194">
        <v>31.9</v>
      </c>
      <c r="G194" t="s">
        <v>12</v>
      </c>
      <c r="H194" t="s">
        <v>1392</v>
      </c>
      <c r="I194">
        <v>33.9</v>
      </c>
      <c r="J194" t="s">
        <v>12</v>
      </c>
    </row>
    <row r="200" spans="1:10" ht="18.75" x14ac:dyDescent="0.3">
      <c r="A200" s="8" t="s">
        <v>1395</v>
      </c>
    </row>
    <row r="201" spans="1:10" x14ac:dyDescent="0.25">
      <c r="A201" t="s">
        <v>1393</v>
      </c>
      <c r="B201" t="s">
        <v>1394</v>
      </c>
      <c r="C201" t="s">
        <v>1395</v>
      </c>
      <c r="D201" t="s">
        <v>1396</v>
      </c>
      <c r="E201" t="s">
        <v>1397</v>
      </c>
      <c r="F201">
        <v>26.7</v>
      </c>
      <c r="G201" t="s">
        <v>12</v>
      </c>
      <c r="H201" t="s">
        <v>1433</v>
      </c>
      <c r="I201">
        <v>12.8</v>
      </c>
      <c r="J201" t="s">
        <v>12</v>
      </c>
    </row>
    <row r="203" spans="1:10" x14ac:dyDescent="0.25">
      <c r="A203" t="s">
        <v>1434</v>
      </c>
      <c r="B203" t="s">
        <v>1435</v>
      </c>
      <c r="C203" t="s">
        <v>1395</v>
      </c>
      <c r="D203" t="s">
        <v>1396</v>
      </c>
      <c r="E203" t="s">
        <v>1397</v>
      </c>
      <c r="F203">
        <v>24.2</v>
      </c>
      <c r="G203" t="s">
        <v>12</v>
      </c>
      <c r="H203" t="s">
        <v>1452</v>
      </c>
      <c r="I203">
        <v>13.3</v>
      </c>
      <c r="J203" t="s">
        <v>12</v>
      </c>
    </row>
    <row r="205" spans="1:10" x14ac:dyDescent="0.25">
      <c r="A205" t="s">
        <v>1453</v>
      </c>
      <c r="B205" t="s">
        <v>1454</v>
      </c>
      <c r="C205" t="s">
        <v>1395</v>
      </c>
      <c r="D205" t="s">
        <v>1455</v>
      </c>
      <c r="E205" t="s">
        <v>1456</v>
      </c>
      <c r="F205">
        <v>28</v>
      </c>
      <c r="G205" t="s">
        <v>12</v>
      </c>
      <c r="H205" t="s">
        <v>1480</v>
      </c>
      <c r="I205">
        <v>29</v>
      </c>
      <c r="J205" t="s">
        <v>12</v>
      </c>
    </row>
  </sheetData>
  <autoFilter ref="A2:G69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"/>
  <sheetViews>
    <sheetView topLeftCell="C1" workbookViewId="0">
      <selection activeCell="C2" sqref="C2"/>
    </sheetView>
  </sheetViews>
  <sheetFormatPr baseColWidth="10" defaultRowHeight="15" x14ac:dyDescent="0.25"/>
  <sheetData>
    <row r="1" spans="1:3" x14ac:dyDescent="0.25">
      <c r="A1" t="s">
        <v>1713</v>
      </c>
      <c r="C1" t="s">
        <v>1753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0"/>
  <sheetViews>
    <sheetView workbookViewId="0">
      <selection activeCell="B2" sqref="B2:C9"/>
    </sheetView>
  </sheetViews>
  <sheetFormatPr baseColWidth="10" defaultRowHeight="15" x14ac:dyDescent="0.25"/>
  <sheetData>
    <row r="1" spans="1:3" x14ac:dyDescent="0.25">
      <c r="A1" t="s">
        <v>1540</v>
      </c>
    </row>
    <row r="2" spans="1:3" x14ac:dyDescent="0.25">
      <c r="A2" s="5">
        <v>30796</v>
      </c>
      <c r="B2" s="10">
        <v>30796</v>
      </c>
      <c r="C2">
        <v>41.5</v>
      </c>
    </row>
    <row r="3" spans="1:3" x14ac:dyDescent="0.25">
      <c r="A3" s="5">
        <v>31082</v>
      </c>
      <c r="B3" s="10">
        <v>31082</v>
      </c>
      <c r="C3">
        <v>34</v>
      </c>
    </row>
    <row r="4" spans="1:3" x14ac:dyDescent="0.25">
      <c r="A4" s="5">
        <v>31663</v>
      </c>
      <c r="B4" s="10">
        <v>31663</v>
      </c>
      <c r="C4">
        <v>40</v>
      </c>
    </row>
    <row r="5" spans="1:3" x14ac:dyDescent="0.25">
      <c r="A5" s="5">
        <v>32898</v>
      </c>
      <c r="B5" s="10">
        <v>32898</v>
      </c>
      <c r="C5">
        <v>38.799999999999997</v>
      </c>
    </row>
    <row r="6" spans="1:3" x14ac:dyDescent="0.25">
      <c r="A6" s="5">
        <v>33081</v>
      </c>
      <c r="B6" s="10">
        <v>33081</v>
      </c>
      <c r="C6">
        <v>26.2</v>
      </c>
    </row>
    <row r="7" spans="1:3" x14ac:dyDescent="0.25">
      <c r="A7" s="5">
        <v>33533</v>
      </c>
      <c r="B7" s="10">
        <v>33533</v>
      </c>
      <c r="C7">
        <v>38.4</v>
      </c>
    </row>
    <row r="8" spans="1:3" x14ac:dyDescent="0.25">
      <c r="A8" s="5">
        <v>34858</v>
      </c>
      <c r="B8" s="10">
        <v>34858</v>
      </c>
      <c r="C8">
        <v>40.5</v>
      </c>
    </row>
    <row r="9" spans="1:3" x14ac:dyDescent="0.25">
      <c r="A9" s="5">
        <v>35009</v>
      </c>
      <c r="B9" s="10">
        <v>35009</v>
      </c>
      <c r="C9">
        <v>45</v>
      </c>
    </row>
    <row r="10" spans="1:3" x14ac:dyDescent="0.25">
      <c r="B10" s="6">
        <v>20000</v>
      </c>
      <c r="C10">
        <f>+SUM(C2:C9)/(9-2+1)</f>
        <v>38.049999999999997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1754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8"/>
  <sheetViews>
    <sheetView workbookViewId="0">
      <selection activeCell="B28" sqref="B28:C28"/>
    </sheetView>
  </sheetViews>
  <sheetFormatPr baseColWidth="10" defaultRowHeight="15" x14ac:dyDescent="0.25"/>
  <sheetData>
    <row r="1" spans="1:3" x14ac:dyDescent="0.25">
      <c r="A1" t="s">
        <v>1541</v>
      </c>
      <c r="B1" s="6"/>
    </row>
    <row r="2" spans="1:3" x14ac:dyDescent="0.25">
      <c r="A2" s="5">
        <v>35093</v>
      </c>
      <c r="B2" s="10">
        <v>35093</v>
      </c>
      <c r="C2">
        <v>39.299999999999997</v>
      </c>
    </row>
    <row r="3" spans="1:3" x14ac:dyDescent="0.25">
      <c r="A3" s="5">
        <v>35401</v>
      </c>
      <c r="B3" s="10">
        <v>35401</v>
      </c>
      <c r="C3">
        <v>40</v>
      </c>
    </row>
    <row r="4" spans="1:3" x14ac:dyDescent="0.25">
      <c r="A4" s="5">
        <v>35445</v>
      </c>
      <c r="B4" s="10">
        <v>35445</v>
      </c>
      <c r="C4">
        <v>38.700000000000003</v>
      </c>
    </row>
    <row r="5" spans="1:3" x14ac:dyDescent="0.25">
      <c r="A5" s="5">
        <v>35578</v>
      </c>
      <c r="B5" s="10">
        <v>35578</v>
      </c>
      <c r="C5">
        <v>37.700000000000003</v>
      </c>
    </row>
    <row r="6" spans="1:3" x14ac:dyDescent="0.25">
      <c r="A6" s="5">
        <v>35633</v>
      </c>
      <c r="B6" s="10">
        <v>35633</v>
      </c>
      <c r="C6">
        <v>37.299999999999997</v>
      </c>
    </row>
    <row r="7" spans="1:3" x14ac:dyDescent="0.25">
      <c r="A7" s="5">
        <v>35773</v>
      </c>
      <c r="B7" s="10">
        <v>35773</v>
      </c>
      <c r="C7">
        <v>42</v>
      </c>
    </row>
    <row r="8" spans="1:3" x14ac:dyDescent="0.25">
      <c r="A8" s="5">
        <v>35857</v>
      </c>
      <c r="B8" s="10">
        <v>35857</v>
      </c>
      <c r="C8">
        <v>38.799999999999997</v>
      </c>
    </row>
    <row r="9" spans="1:3" x14ac:dyDescent="0.25">
      <c r="A9" s="5">
        <v>35958</v>
      </c>
      <c r="B9" s="10">
        <v>35958</v>
      </c>
      <c r="C9">
        <v>40.799999999999997</v>
      </c>
    </row>
    <row r="10" spans="1:3" x14ac:dyDescent="0.25">
      <c r="A10" s="5">
        <v>36108</v>
      </c>
      <c r="B10" s="10">
        <v>36108</v>
      </c>
      <c r="C10">
        <v>43</v>
      </c>
    </row>
    <row r="11" spans="1:3" x14ac:dyDescent="0.25">
      <c r="A11" s="5">
        <v>36500</v>
      </c>
      <c r="B11" s="10">
        <v>36500</v>
      </c>
      <c r="C11">
        <v>43</v>
      </c>
    </row>
    <row r="12" spans="1:3" x14ac:dyDescent="0.25">
      <c r="A12" s="5">
        <v>36857</v>
      </c>
      <c r="B12" s="10">
        <v>36857</v>
      </c>
      <c r="C12">
        <v>38</v>
      </c>
    </row>
    <row r="13" spans="1:3" x14ac:dyDescent="0.25">
      <c r="A13" s="5">
        <v>37235</v>
      </c>
      <c r="B13" s="10">
        <v>37235</v>
      </c>
      <c r="C13">
        <v>37</v>
      </c>
    </row>
    <row r="14" spans="1:3" x14ac:dyDescent="0.25">
      <c r="A14" s="5">
        <v>37648</v>
      </c>
      <c r="B14" s="10">
        <v>37648</v>
      </c>
      <c r="C14">
        <v>39</v>
      </c>
    </row>
    <row r="15" spans="1:3" x14ac:dyDescent="0.25">
      <c r="A15" s="5">
        <v>37966</v>
      </c>
      <c r="B15" s="10">
        <v>37966</v>
      </c>
      <c r="C15">
        <v>41.4</v>
      </c>
    </row>
    <row r="16" spans="1:3" x14ac:dyDescent="0.25">
      <c r="A16" s="5">
        <v>38343</v>
      </c>
      <c r="B16" s="10">
        <v>38343</v>
      </c>
      <c r="C16">
        <v>41.2</v>
      </c>
    </row>
    <row r="17" spans="1:3" x14ac:dyDescent="0.25">
      <c r="A17" s="5">
        <v>38701</v>
      </c>
      <c r="B17" s="10">
        <v>38701</v>
      </c>
      <c r="C17">
        <v>43</v>
      </c>
    </row>
    <row r="18" spans="1:3" x14ac:dyDescent="0.25">
      <c r="A18" s="5">
        <v>39056</v>
      </c>
      <c r="B18" s="10">
        <v>39056</v>
      </c>
      <c r="C18">
        <v>46.1</v>
      </c>
    </row>
    <row r="19" spans="1:3" x14ac:dyDescent="0.25">
      <c r="A19" s="5">
        <v>39434</v>
      </c>
      <c r="B19" s="10">
        <v>39434</v>
      </c>
      <c r="C19">
        <v>41.3</v>
      </c>
    </row>
    <row r="20" spans="1:3" x14ac:dyDescent="0.25">
      <c r="A20" s="5">
        <v>39784</v>
      </c>
      <c r="B20" s="10">
        <v>39784</v>
      </c>
      <c r="C20">
        <v>38.200000000000003</v>
      </c>
    </row>
    <row r="21" spans="1:3" x14ac:dyDescent="0.25">
      <c r="A21" s="5">
        <v>40163</v>
      </c>
      <c r="B21" s="10">
        <v>40163</v>
      </c>
      <c r="C21">
        <v>39.299999999999997</v>
      </c>
    </row>
    <row r="22" spans="1:3" x14ac:dyDescent="0.25">
      <c r="A22" s="5">
        <v>40525</v>
      </c>
      <c r="B22" s="10">
        <v>40525</v>
      </c>
      <c r="C22">
        <v>39</v>
      </c>
    </row>
    <row r="23" spans="1:3" x14ac:dyDescent="0.25">
      <c r="A23" s="5">
        <v>40890</v>
      </c>
      <c r="B23" s="10">
        <v>40890</v>
      </c>
      <c r="C23">
        <v>37.799999999999997</v>
      </c>
    </row>
    <row r="24" spans="1:3" x14ac:dyDescent="0.25">
      <c r="A24" s="5">
        <v>41254</v>
      </c>
      <c r="B24" s="10">
        <v>41254</v>
      </c>
      <c r="C24">
        <v>35.4</v>
      </c>
    </row>
    <row r="25" spans="1:3" x14ac:dyDescent="0.25">
      <c r="A25" s="5">
        <v>41611</v>
      </c>
      <c r="B25" s="10">
        <v>41611</v>
      </c>
      <c r="C25">
        <v>37.299999999999997</v>
      </c>
    </row>
    <row r="26" spans="1:3" x14ac:dyDescent="0.25">
      <c r="A26" s="5">
        <v>41977</v>
      </c>
      <c r="B26" s="10">
        <v>41977</v>
      </c>
      <c r="C26">
        <v>37.700000000000003</v>
      </c>
    </row>
    <row r="27" spans="1:3" x14ac:dyDescent="0.25">
      <c r="A27" s="5">
        <v>42345</v>
      </c>
      <c r="B27" s="10">
        <v>42345</v>
      </c>
      <c r="C27">
        <v>38.6</v>
      </c>
    </row>
    <row r="28" spans="1:3" x14ac:dyDescent="0.25">
      <c r="B28" s="6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25"/>
  <sheetViews>
    <sheetView workbookViewId="0">
      <selection activeCell="D11" sqref="D11"/>
    </sheetView>
  </sheetViews>
  <sheetFormatPr baseColWidth="10" defaultRowHeight="15" x14ac:dyDescent="0.25"/>
  <sheetData>
    <row r="1" spans="1:4" x14ac:dyDescent="0.25">
      <c r="A1" t="s">
        <v>1542</v>
      </c>
      <c r="B1" s="6"/>
    </row>
    <row r="2" spans="1:4" x14ac:dyDescent="0.25">
      <c r="A2" s="5">
        <v>30040</v>
      </c>
      <c r="B2" s="10">
        <v>30040</v>
      </c>
      <c r="C2">
        <v>33</v>
      </c>
      <c r="D2" t="s">
        <v>1913</v>
      </c>
    </row>
    <row r="3" spans="1:4" x14ac:dyDescent="0.25">
      <c r="A3" s="5">
        <v>30141</v>
      </c>
      <c r="B3" s="10">
        <v>30141</v>
      </c>
      <c r="C3">
        <v>25.52</v>
      </c>
      <c r="D3" t="s">
        <v>1914</v>
      </c>
    </row>
    <row r="4" spans="1:4" x14ac:dyDescent="0.25">
      <c r="A4" s="5">
        <v>30264</v>
      </c>
      <c r="B4" s="10">
        <v>30264</v>
      </c>
      <c r="C4">
        <v>43.12</v>
      </c>
      <c r="D4" t="s">
        <v>1915</v>
      </c>
    </row>
    <row r="5" spans="1:4" x14ac:dyDescent="0.25">
      <c r="A5" s="5">
        <v>30356</v>
      </c>
      <c r="B5" s="10">
        <v>30356</v>
      </c>
      <c r="C5">
        <v>32.56</v>
      </c>
      <c r="D5" t="s">
        <v>1916</v>
      </c>
    </row>
    <row r="6" spans="1:4" x14ac:dyDescent="0.25">
      <c r="A6" s="5">
        <v>30490</v>
      </c>
      <c r="B6" s="10">
        <v>30490</v>
      </c>
      <c r="C6">
        <v>28.6</v>
      </c>
      <c r="D6" t="s">
        <v>1917</v>
      </c>
    </row>
    <row r="7" spans="1:4" x14ac:dyDescent="0.25">
      <c r="A7" s="5">
        <v>30585</v>
      </c>
      <c r="B7" s="10">
        <v>30585</v>
      </c>
      <c r="C7">
        <v>23.76</v>
      </c>
    </row>
    <row r="8" spans="1:4" x14ac:dyDescent="0.25">
      <c r="A8" s="5">
        <v>30741</v>
      </c>
      <c r="B8" s="10">
        <v>30741</v>
      </c>
      <c r="C8">
        <v>27.4</v>
      </c>
      <c r="D8" t="s">
        <v>1918</v>
      </c>
    </row>
    <row r="9" spans="1:4" x14ac:dyDescent="0.25">
      <c r="A9" s="5">
        <v>30805</v>
      </c>
      <c r="B9" s="10">
        <v>30805</v>
      </c>
      <c r="C9">
        <v>24.37</v>
      </c>
      <c r="D9" t="s">
        <v>1919</v>
      </c>
    </row>
    <row r="10" spans="1:4" x14ac:dyDescent="0.25">
      <c r="A10" s="5">
        <v>30882</v>
      </c>
      <c r="B10" s="10">
        <v>30882</v>
      </c>
      <c r="C10">
        <v>34.299999999999997</v>
      </c>
      <c r="D10" t="s">
        <v>1920</v>
      </c>
    </row>
    <row r="11" spans="1:4" x14ac:dyDescent="0.25">
      <c r="A11" s="5">
        <v>30957</v>
      </c>
      <c r="B11" s="10">
        <v>30957</v>
      </c>
      <c r="C11">
        <v>34.299999999999997</v>
      </c>
    </row>
    <row r="12" spans="1:4" x14ac:dyDescent="0.25">
      <c r="A12" s="5">
        <v>31064</v>
      </c>
      <c r="B12" s="10">
        <v>31064</v>
      </c>
      <c r="C12">
        <v>30.6</v>
      </c>
    </row>
    <row r="13" spans="1:4" x14ac:dyDescent="0.25">
      <c r="A13" s="5">
        <v>31160</v>
      </c>
      <c r="B13" s="10">
        <v>31160</v>
      </c>
      <c r="C13">
        <v>29.7</v>
      </c>
    </row>
    <row r="14" spans="1:4" x14ac:dyDescent="0.25">
      <c r="A14" s="5">
        <v>31330</v>
      </c>
      <c r="B14" s="10">
        <v>31330</v>
      </c>
      <c r="C14">
        <v>22.1</v>
      </c>
    </row>
    <row r="15" spans="1:4" x14ac:dyDescent="0.25">
      <c r="A15" s="5">
        <v>31433</v>
      </c>
      <c r="B15" s="10">
        <v>31433</v>
      </c>
      <c r="C15">
        <v>17.5</v>
      </c>
    </row>
    <row r="16" spans="1:4" x14ac:dyDescent="0.25">
      <c r="A16" s="5">
        <v>31504</v>
      </c>
      <c r="B16" s="10">
        <v>31504</v>
      </c>
      <c r="C16">
        <v>30.6</v>
      </c>
    </row>
    <row r="17" spans="1:3" x14ac:dyDescent="0.25">
      <c r="A17" s="5">
        <v>31593</v>
      </c>
      <c r="B17" s="10">
        <v>31593</v>
      </c>
      <c r="C17">
        <v>26.1</v>
      </c>
    </row>
    <row r="18" spans="1:3" x14ac:dyDescent="0.25">
      <c r="A18" s="5">
        <v>31691</v>
      </c>
      <c r="B18" s="10">
        <v>31691</v>
      </c>
      <c r="C18">
        <v>31.5</v>
      </c>
    </row>
    <row r="19" spans="1:3" x14ac:dyDescent="0.25">
      <c r="A19" s="5">
        <v>31932</v>
      </c>
      <c r="B19" s="10">
        <v>31932</v>
      </c>
      <c r="C19">
        <v>35.799999999999997</v>
      </c>
    </row>
    <row r="20" spans="1:3" x14ac:dyDescent="0.25">
      <c r="A20" s="5">
        <v>32023</v>
      </c>
      <c r="B20" s="10">
        <v>32023</v>
      </c>
      <c r="C20">
        <v>32.799999999999997</v>
      </c>
    </row>
    <row r="21" spans="1:3" x14ac:dyDescent="0.25">
      <c r="A21" s="5">
        <v>32070</v>
      </c>
      <c r="B21" s="10">
        <v>32070</v>
      </c>
      <c r="C21">
        <v>37.200000000000003</v>
      </c>
    </row>
    <row r="22" spans="1:3" x14ac:dyDescent="0.25">
      <c r="A22" s="5">
        <v>32154</v>
      </c>
      <c r="B22" s="10">
        <v>32154</v>
      </c>
      <c r="C22">
        <v>36.299999999999997</v>
      </c>
    </row>
    <row r="23" spans="1:3" x14ac:dyDescent="0.25">
      <c r="A23" s="5">
        <v>32341</v>
      </c>
      <c r="B23" s="10">
        <v>32341</v>
      </c>
      <c r="C23">
        <v>36.799999999999997</v>
      </c>
    </row>
    <row r="24" spans="1:3" x14ac:dyDescent="0.25">
      <c r="A24" s="5">
        <v>32408</v>
      </c>
      <c r="B24" s="10">
        <v>32408</v>
      </c>
      <c r="C24">
        <v>34</v>
      </c>
    </row>
    <row r="25" spans="1:3" x14ac:dyDescent="0.25">
      <c r="A25" s="5">
        <v>32428</v>
      </c>
      <c r="B25" s="10">
        <v>32428</v>
      </c>
      <c r="C25">
        <v>40.299999999999997</v>
      </c>
    </row>
    <row r="26" spans="1:3" x14ac:dyDescent="0.25">
      <c r="A26" s="5">
        <v>32533</v>
      </c>
      <c r="B26" s="10">
        <v>32533</v>
      </c>
      <c r="C26">
        <v>39</v>
      </c>
    </row>
    <row r="27" spans="1:3" x14ac:dyDescent="0.25">
      <c r="A27" s="5">
        <v>32624</v>
      </c>
      <c r="B27" s="10">
        <v>32624</v>
      </c>
      <c r="C27">
        <v>42.1</v>
      </c>
    </row>
    <row r="28" spans="1:3" x14ac:dyDescent="0.25">
      <c r="A28" s="5">
        <v>32687</v>
      </c>
      <c r="B28" s="10">
        <v>32687</v>
      </c>
      <c r="C28">
        <v>40.700000000000003</v>
      </c>
    </row>
    <row r="29" spans="1:3" x14ac:dyDescent="0.25">
      <c r="A29" s="5">
        <v>32776</v>
      </c>
      <c r="B29" s="10">
        <v>32776</v>
      </c>
      <c r="C29">
        <v>38</v>
      </c>
    </row>
    <row r="30" spans="1:3" x14ac:dyDescent="0.25">
      <c r="A30" s="5">
        <v>32839</v>
      </c>
      <c r="B30" s="10">
        <v>32839</v>
      </c>
      <c r="C30">
        <v>50</v>
      </c>
    </row>
    <row r="31" spans="1:3" x14ac:dyDescent="0.25">
      <c r="A31" s="5">
        <v>32973</v>
      </c>
      <c r="B31" s="10">
        <v>32973</v>
      </c>
      <c r="C31">
        <v>49.2</v>
      </c>
    </row>
    <row r="32" spans="1:3" x14ac:dyDescent="0.25">
      <c r="A32" s="5">
        <v>33077</v>
      </c>
      <c r="B32" s="10">
        <v>33077</v>
      </c>
      <c r="C32">
        <v>47</v>
      </c>
    </row>
    <row r="33" spans="1:3" x14ac:dyDescent="0.25">
      <c r="A33" s="5">
        <v>33105</v>
      </c>
      <c r="B33" s="10">
        <v>33105</v>
      </c>
      <c r="C33">
        <v>41.4</v>
      </c>
    </row>
    <row r="34" spans="1:3" x14ac:dyDescent="0.25">
      <c r="A34" s="5">
        <v>33126</v>
      </c>
      <c r="B34" s="10">
        <v>33126</v>
      </c>
      <c r="C34">
        <v>41</v>
      </c>
    </row>
    <row r="35" spans="1:3" x14ac:dyDescent="0.25">
      <c r="A35" s="5">
        <v>33126</v>
      </c>
      <c r="B35" s="10">
        <v>33126</v>
      </c>
      <c r="C35">
        <v>28</v>
      </c>
    </row>
    <row r="36" spans="1:3" x14ac:dyDescent="0.25">
      <c r="A36" s="5">
        <v>33126</v>
      </c>
      <c r="B36" s="10">
        <v>33126</v>
      </c>
      <c r="C36">
        <v>41</v>
      </c>
    </row>
    <row r="37" spans="1:3" x14ac:dyDescent="0.25">
      <c r="A37" s="5">
        <v>33143</v>
      </c>
      <c r="B37" s="10">
        <v>33143</v>
      </c>
      <c r="C37">
        <v>43.7</v>
      </c>
    </row>
    <row r="38" spans="1:3" x14ac:dyDescent="0.25">
      <c r="A38" s="5">
        <v>33169</v>
      </c>
      <c r="B38" s="10">
        <v>33169</v>
      </c>
      <c r="C38">
        <v>41</v>
      </c>
    </row>
    <row r="39" spans="1:3" x14ac:dyDescent="0.25">
      <c r="A39" s="5">
        <v>33170</v>
      </c>
      <c r="B39" s="10">
        <v>33170</v>
      </c>
      <c r="C39">
        <v>42</v>
      </c>
    </row>
    <row r="40" spans="1:3" x14ac:dyDescent="0.25">
      <c r="A40" s="5">
        <v>33173</v>
      </c>
      <c r="B40" s="10">
        <v>33173</v>
      </c>
      <c r="C40">
        <v>39.4</v>
      </c>
    </row>
    <row r="41" spans="1:3" x14ac:dyDescent="0.25">
      <c r="A41" s="5">
        <v>33211</v>
      </c>
      <c r="B41" s="10">
        <v>33211</v>
      </c>
      <c r="C41">
        <v>40.5</v>
      </c>
    </row>
    <row r="42" spans="1:3" x14ac:dyDescent="0.25">
      <c r="A42" s="5">
        <v>33247</v>
      </c>
      <c r="B42" s="10">
        <v>33247</v>
      </c>
      <c r="C42">
        <v>40</v>
      </c>
    </row>
    <row r="43" spans="1:3" x14ac:dyDescent="0.25">
      <c r="A43" s="5">
        <v>33247</v>
      </c>
      <c r="B43" s="10">
        <v>33247</v>
      </c>
      <c r="C43">
        <v>38.9</v>
      </c>
    </row>
    <row r="44" spans="1:3" x14ac:dyDescent="0.25">
      <c r="A44" s="5">
        <v>33275</v>
      </c>
      <c r="B44" s="10">
        <v>33275</v>
      </c>
      <c r="C44">
        <v>40.6</v>
      </c>
    </row>
    <row r="45" spans="1:3" x14ac:dyDescent="0.25">
      <c r="A45" s="5">
        <v>33318</v>
      </c>
      <c r="B45" s="10">
        <v>33318</v>
      </c>
      <c r="C45">
        <v>39</v>
      </c>
    </row>
    <row r="46" spans="1:3" x14ac:dyDescent="0.25">
      <c r="A46" s="5">
        <v>33350</v>
      </c>
      <c r="B46" s="10">
        <v>33350</v>
      </c>
      <c r="C46">
        <v>35.5</v>
      </c>
    </row>
    <row r="47" spans="1:3" x14ac:dyDescent="0.25">
      <c r="A47" s="5">
        <v>33375</v>
      </c>
      <c r="B47" s="10">
        <v>33375</v>
      </c>
      <c r="C47">
        <v>38</v>
      </c>
    </row>
    <row r="48" spans="1:3" x14ac:dyDescent="0.25">
      <c r="A48" s="5">
        <v>33449</v>
      </c>
      <c r="B48" s="10">
        <v>33449</v>
      </c>
      <c r="C48">
        <v>37.9</v>
      </c>
    </row>
    <row r="49" spans="1:3" x14ac:dyDescent="0.25">
      <c r="A49" s="5">
        <v>33451</v>
      </c>
      <c r="B49" s="10">
        <v>33451</v>
      </c>
      <c r="C49">
        <v>38.5</v>
      </c>
    </row>
    <row r="50" spans="1:3" x14ac:dyDescent="0.25">
      <c r="A50" s="5">
        <v>33506</v>
      </c>
      <c r="B50" s="10">
        <v>33506</v>
      </c>
      <c r="C50">
        <v>36.799999999999997</v>
      </c>
    </row>
    <row r="51" spans="1:3" x14ac:dyDescent="0.25">
      <c r="A51" s="5">
        <v>33569</v>
      </c>
      <c r="B51" s="10">
        <v>33569</v>
      </c>
      <c r="C51">
        <v>39.5</v>
      </c>
    </row>
    <row r="52" spans="1:3" x14ac:dyDescent="0.25">
      <c r="A52" s="5">
        <v>33569</v>
      </c>
      <c r="B52" s="10">
        <v>33569</v>
      </c>
      <c r="C52">
        <v>36.799999999999997</v>
      </c>
    </row>
    <row r="53" spans="1:3" x14ac:dyDescent="0.25">
      <c r="A53" s="5">
        <v>33632</v>
      </c>
      <c r="B53" s="10">
        <v>33632</v>
      </c>
      <c r="C53">
        <v>40</v>
      </c>
    </row>
    <row r="54" spans="1:3" x14ac:dyDescent="0.25">
      <c r="A54" s="5">
        <v>33635</v>
      </c>
      <c r="B54" s="10">
        <v>33635</v>
      </c>
      <c r="C54">
        <v>40</v>
      </c>
    </row>
    <row r="55" spans="1:3" x14ac:dyDescent="0.25">
      <c r="A55" s="5">
        <v>33645</v>
      </c>
      <c r="B55" s="10">
        <v>33645</v>
      </c>
      <c r="C55">
        <v>40</v>
      </c>
    </row>
    <row r="56" spans="1:3" x14ac:dyDescent="0.25">
      <c r="A56" s="5">
        <v>33664</v>
      </c>
      <c r="B56" s="10">
        <v>33664</v>
      </c>
      <c r="C56">
        <v>43</v>
      </c>
    </row>
    <row r="57" spans="1:3" x14ac:dyDescent="0.25">
      <c r="A57" s="5">
        <v>33688</v>
      </c>
      <c r="B57" s="10">
        <v>33688</v>
      </c>
      <c r="C57">
        <v>43</v>
      </c>
    </row>
    <row r="58" spans="1:3" x14ac:dyDescent="0.25">
      <c r="A58" s="5">
        <v>33696</v>
      </c>
      <c r="B58" s="10">
        <v>33696</v>
      </c>
      <c r="C58">
        <v>38.1</v>
      </c>
    </row>
    <row r="59" spans="1:3" x14ac:dyDescent="0.25">
      <c r="A59" s="5">
        <v>33725</v>
      </c>
      <c r="B59" s="10">
        <v>33725</v>
      </c>
      <c r="C59">
        <v>46</v>
      </c>
    </row>
    <row r="60" spans="1:3" x14ac:dyDescent="0.25">
      <c r="A60" s="5">
        <v>33745</v>
      </c>
      <c r="B60" s="10">
        <v>33745</v>
      </c>
      <c r="C60">
        <v>46</v>
      </c>
    </row>
    <row r="61" spans="1:3" x14ac:dyDescent="0.25">
      <c r="A61" s="5">
        <v>33776</v>
      </c>
      <c r="B61" s="10">
        <v>33776</v>
      </c>
      <c r="C61">
        <v>46</v>
      </c>
    </row>
    <row r="62" spans="1:3" x14ac:dyDescent="0.25">
      <c r="A62" s="5">
        <v>33786</v>
      </c>
      <c r="B62" s="10">
        <v>33786</v>
      </c>
      <c r="C62">
        <v>47</v>
      </c>
    </row>
    <row r="63" spans="1:3" x14ac:dyDescent="0.25">
      <c r="A63" s="5">
        <v>33800</v>
      </c>
      <c r="B63" s="10">
        <v>33800</v>
      </c>
      <c r="C63">
        <v>43.6</v>
      </c>
    </row>
    <row r="64" spans="1:3" x14ac:dyDescent="0.25">
      <c r="A64" s="5">
        <v>33814</v>
      </c>
      <c r="B64" s="10">
        <v>33814</v>
      </c>
      <c r="C64">
        <v>47</v>
      </c>
    </row>
    <row r="65" spans="1:3" x14ac:dyDescent="0.25">
      <c r="A65" s="5">
        <v>33877</v>
      </c>
      <c r="B65" s="10">
        <v>33877</v>
      </c>
      <c r="C65">
        <v>49</v>
      </c>
    </row>
    <row r="66" spans="1:3" x14ac:dyDescent="0.25">
      <c r="A66" s="5">
        <v>33909</v>
      </c>
      <c r="B66" s="10">
        <v>33909</v>
      </c>
      <c r="C66">
        <v>50</v>
      </c>
    </row>
    <row r="67" spans="1:3" x14ac:dyDescent="0.25">
      <c r="A67" s="5">
        <v>33920</v>
      </c>
      <c r="B67" s="10">
        <v>33920</v>
      </c>
      <c r="C67">
        <v>49.6</v>
      </c>
    </row>
    <row r="68" spans="1:3" x14ac:dyDescent="0.25">
      <c r="A68" s="5">
        <v>33933</v>
      </c>
      <c r="B68" s="10">
        <v>33933</v>
      </c>
      <c r="C68">
        <v>50</v>
      </c>
    </row>
    <row r="69" spans="1:3" x14ac:dyDescent="0.25">
      <c r="A69" s="5">
        <v>33989</v>
      </c>
      <c r="B69" s="10">
        <v>33989</v>
      </c>
      <c r="C69">
        <v>49.2</v>
      </c>
    </row>
    <row r="70" spans="1:3" x14ac:dyDescent="0.25">
      <c r="A70" s="5">
        <v>34045</v>
      </c>
      <c r="B70" s="10">
        <v>34045</v>
      </c>
      <c r="C70">
        <v>51</v>
      </c>
    </row>
    <row r="71" spans="1:3" x14ac:dyDescent="0.25">
      <c r="A71" s="5">
        <v>34045</v>
      </c>
      <c r="B71" s="10">
        <v>34045</v>
      </c>
      <c r="C71">
        <v>51</v>
      </c>
    </row>
    <row r="72" spans="1:3" x14ac:dyDescent="0.25">
      <c r="A72" s="5">
        <v>34113</v>
      </c>
      <c r="B72" s="10">
        <v>34113</v>
      </c>
      <c r="C72">
        <v>49.1</v>
      </c>
    </row>
    <row r="73" spans="1:3" x14ac:dyDescent="0.25">
      <c r="A73" s="5">
        <v>34115</v>
      </c>
      <c r="B73" s="10">
        <v>34115</v>
      </c>
      <c r="C73">
        <v>50</v>
      </c>
    </row>
    <row r="74" spans="1:3" x14ac:dyDescent="0.25">
      <c r="A74" s="5">
        <v>34158</v>
      </c>
      <c r="B74" s="10">
        <v>34158</v>
      </c>
      <c r="C74">
        <v>47.7</v>
      </c>
    </row>
    <row r="75" spans="1:3" x14ac:dyDescent="0.25">
      <c r="A75" s="5">
        <v>34179</v>
      </c>
      <c r="B75" s="10">
        <v>34179</v>
      </c>
      <c r="C75">
        <v>49</v>
      </c>
    </row>
    <row r="76" spans="1:3" x14ac:dyDescent="0.25">
      <c r="A76" s="5">
        <v>34233</v>
      </c>
      <c r="B76" s="10">
        <v>34233</v>
      </c>
      <c r="C76">
        <v>45.1</v>
      </c>
    </row>
    <row r="77" spans="1:3" x14ac:dyDescent="0.25">
      <c r="A77" s="5">
        <v>34234</v>
      </c>
      <c r="B77" s="10">
        <v>34234</v>
      </c>
      <c r="C77">
        <v>48</v>
      </c>
    </row>
    <row r="78" spans="1:3" x14ac:dyDescent="0.25">
      <c r="A78" s="5">
        <v>34297</v>
      </c>
      <c r="B78" s="10">
        <v>34297</v>
      </c>
      <c r="C78">
        <v>46</v>
      </c>
    </row>
    <row r="79" spans="1:3" x14ac:dyDescent="0.25">
      <c r="A79" s="5">
        <v>34346</v>
      </c>
      <c r="B79" s="10">
        <v>34346</v>
      </c>
      <c r="C79">
        <v>39.299999999999997</v>
      </c>
    </row>
    <row r="80" spans="1:3" x14ac:dyDescent="0.25">
      <c r="A80" s="5">
        <v>34359</v>
      </c>
      <c r="B80" s="10">
        <v>34359</v>
      </c>
      <c r="C80">
        <v>43</v>
      </c>
    </row>
    <row r="81" spans="1:3" x14ac:dyDescent="0.25">
      <c r="A81" s="5">
        <v>34359</v>
      </c>
      <c r="B81" s="10">
        <v>34359</v>
      </c>
      <c r="C81">
        <v>43</v>
      </c>
    </row>
    <row r="82" spans="1:3" x14ac:dyDescent="0.25">
      <c r="A82" s="5">
        <v>34416</v>
      </c>
      <c r="B82" s="10">
        <v>34416</v>
      </c>
      <c r="C82">
        <v>42</v>
      </c>
    </row>
    <row r="83" spans="1:3" x14ac:dyDescent="0.25">
      <c r="A83" s="5">
        <v>34416</v>
      </c>
      <c r="B83" s="10">
        <v>34416</v>
      </c>
      <c r="C83">
        <v>42</v>
      </c>
    </row>
    <row r="84" spans="1:3" x14ac:dyDescent="0.25">
      <c r="A84" s="5">
        <v>34472</v>
      </c>
      <c r="B84" s="10">
        <v>34472</v>
      </c>
      <c r="C84">
        <v>37.200000000000003</v>
      </c>
    </row>
    <row r="85" spans="1:3" x14ac:dyDescent="0.25">
      <c r="A85" s="5">
        <v>34479</v>
      </c>
      <c r="B85" s="10">
        <v>34479</v>
      </c>
      <c r="C85">
        <v>41</v>
      </c>
    </row>
    <row r="86" spans="1:3" x14ac:dyDescent="0.25">
      <c r="A86" s="5">
        <v>34535</v>
      </c>
      <c r="B86" s="10">
        <v>34535</v>
      </c>
      <c r="C86">
        <v>41</v>
      </c>
    </row>
    <row r="87" spans="1:3" x14ac:dyDescent="0.25">
      <c r="A87" s="5">
        <v>34535</v>
      </c>
      <c r="B87" s="10">
        <v>34535</v>
      </c>
      <c r="C87">
        <v>41</v>
      </c>
    </row>
    <row r="88" spans="1:3" x14ac:dyDescent="0.25">
      <c r="A88" s="5">
        <v>34563</v>
      </c>
      <c r="B88" s="10">
        <v>34563</v>
      </c>
      <c r="C88">
        <v>30.5</v>
      </c>
    </row>
    <row r="89" spans="1:3" x14ac:dyDescent="0.25">
      <c r="A89" s="5">
        <v>34618</v>
      </c>
      <c r="B89" s="10">
        <v>34618</v>
      </c>
      <c r="C89">
        <v>41</v>
      </c>
    </row>
    <row r="90" spans="1:3" x14ac:dyDescent="0.25">
      <c r="A90" s="5">
        <v>34618</v>
      </c>
      <c r="B90" s="10">
        <v>34618</v>
      </c>
      <c r="C90">
        <v>41</v>
      </c>
    </row>
    <row r="91" spans="1:3" x14ac:dyDescent="0.25">
      <c r="A91" s="5">
        <v>34646</v>
      </c>
      <c r="B91" s="10">
        <v>34646</v>
      </c>
      <c r="C91">
        <v>34.9</v>
      </c>
    </row>
    <row r="92" spans="1:3" x14ac:dyDescent="0.25">
      <c r="A92" s="5">
        <v>34724</v>
      </c>
      <c r="B92" s="10">
        <v>34724</v>
      </c>
      <c r="C92">
        <v>40</v>
      </c>
    </row>
    <row r="93" spans="1:3" x14ac:dyDescent="0.25">
      <c r="A93" s="5">
        <v>34731</v>
      </c>
      <c r="B93" s="10">
        <v>34731</v>
      </c>
      <c r="C93">
        <v>40.700000000000003</v>
      </c>
    </row>
    <row r="94" spans="1:3" x14ac:dyDescent="0.25">
      <c r="A94" s="5">
        <v>34787</v>
      </c>
      <c r="B94" s="10">
        <v>34787</v>
      </c>
      <c r="C94">
        <v>41</v>
      </c>
    </row>
    <row r="95" spans="1:3" x14ac:dyDescent="0.25">
      <c r="A95" s="5">
        <v>34793</v>
      </c>
      <c r="B95" s="10">
        <v>34793</v>
      </c>
      <c r="C95">
        <v>40.200000000000003</v>
      </c>
    </row>
    <row r="96" spans="1:3" x14ac:dyDescent="0.25">
      <c r="A96" s="5">
        <v>34849</v>
      </c>
      <c r="B96" s="10">
        <v>34849</v>
      </c>
      <c r="C96">
        <v>42</v>
      </c>
    </row>
    <row r="97" spans="1:3" x14ac:dyDescent="0.25">
      <c r="A97" s="5">
        <v>34879</v>
      </c>
      <c r="B97" s="10">
        <v>34879</v>
      </c>
      <c r="C97">
        <v>40.659999999999997</v>
      </c>
    </row>
    <row r="98" spans="1:3" x14ac:dyDescent="0.25">
      <c r="A98" s="5">
        <v>34969</v>
      </c>
      <c r="B98" s="10">
        <v>34969</v>
      </c>
      <c r="C98">
        <v>41</v>
      </c>
    </row>
    <row r="99" spans="1:3" x14ac:dyDescent="0.25">
      <c r="A99" s="5">
        <v>34988</v>
      </c>
      <c r="B99" s="10">
        <v>34988</v>
      </c>
      <c r="C99">
        <v>39.78</v>
      </c>
    </row>
    <row r="100" spans="1:3" x14ac:dyDescent="0.25">
      <c r="A100" s="5">
        <v>35033</v>
      </c>
      <c r="B100" s="10">
        <v>35033</v>
      </c>
      <c r="C100">
        <v>42</v>
      </c>
    </row>
    <row r="101" spans="1:3" x14ac:dyDescent="0.25">
      <c r="A101" s="5">
        <v>35089</v>
      </c>
      <c r="B101" s="10">
        <v>35089</v>
      </c>
      <c r="C101">
        <v>42</v>
      </c>
    </row>
    <row r="102" spans="1:3" x14ac:dyDescent="0.25">
      <c r="A102" s="5">
        <v>35103</v>
      </c>
      <c r="B102" s="10">
        <v>35103</v>
      </c>
      <c r="C102">
        <v>43.1</v>
      </c>
    </row>
    <row r="103" spans="1:3" x14ac:dyDescent="0.25">
      <c r="A103" s="5">
        <v>35177</v>
      </c>
      <c r="B103" s="10">
        <v>35177</v>
      </c>
      <c r="C103">
        <v>41.99</v>
      </c>
    </row>
    <row r="104" spans="1:3" x14ac:dyDescent="0.25">
      <c r="A104" s="5">
        <v>35270</v>
      </c>
      <c r="B104" s="10">
        <v>35270</v>
      </c>
      <c r="C104">
        <v>39.9</v>
      </c>
    </row>
    <row r="105" spans="1:3" x14ac:dyDescent="0.25">
      <c r="A105" s="5">
        <v>35305</v>
      </c>
      <c r="B105" s="10">
        <v>35305</v>
      </c>
      <c r="C105">
        <v>40</v>
      </c>
    </row>
    <row r="106" spans="1:3" x14ac:dyDescent="0.25">
      <c r="A106" s="5">
        <v>35360</v>
      </c>
      <c r="B106" s="10">
        <v>35360</v>
      </c>
      <c r="C106">
        <v>38.9</v>
      </c>
    </row>
    <row r="107" spans="1:3" x14ac:dyDescent="0.25">
      <c r="A107" s="5">
        <v>35396</v>
      </c>
      <c r="B107" s="10">
        <v>35396</v>
      </c>
      <c r="C107">
        <v>39</v>
      </c>
    </row>
    <row r="108" spans="1:3" x14ac:dyDescent="0.25">
      <c r="A108" s="5">
        <v>35479</v>
      </c>
      <c r="B108" s="10">
        <v>35479</v>
      </c>
      <c r="C108">
        <v>36</v>
      </c>
    </row>
    <row r="109" spans="1:3" x14ac:dyDescent="0.25">
      <c r="A109" s="5">
        <v>35514</v>
      </c>
      <c r="B109" s="10">
        <v>35514</v>
      </c>
      <c r="C109">
        <v>38</v>
      </c>
    </row>
    <row r="110" spans="1:3" x14ac:dyDescent="0.25">
      <c r="A110" s="5">
        <v>35537</v>
      </c>
      <c r="B110" s="10">
        <v>35537</v>
      </c>
      <c r="C110">
        <v>38</v>
      </c>
    </row>
    <row r="111" spans="1:3" x14ac:dyDescent="0.25">
      <c r="A111" s="5">
        <v>35606</v>
      </c>
      <c r="B111" s="10">
        <v>35606</v>
      </c>
      <c r="C111">
        <v>38</v>
      </c>
    </row>
    <row r="112" spans="1:3" x14ac:dyDescent="0.25">
      <c r="A112" s="5">
        <v>35662</v>
      </c>
      <c r="B112" s="10">
        <v>35662</v>
      </c>
      <c r="C112">
        <v>24</v>
      </c>
    </row>
    <row r="113" spans="1:3" x14ac:dyDescent="0.25">
      <c r="A113" s="5">
        <v>35697</v>
      </c>
      <c r="B113" s="10">
        <v>35697</v>
      </c>
      <c r="C113">
        <v>39</v>
      </c>
    </row>
    <row r="114" spans="1:3" x14ac:dyDescent="0.25">
      <c r="A114" s="5">
        <v>35712</v>
      </c>
      <c r="B114" s="10">
        <v>35712</v>
      </c>
      <c r="C114">
        <v>38</v>
      </c>
    </row>
    <row r="115" spans="1:3" x14ac:dyDescent="0.25">
      <c r="A115" s="5">
        <v>35781</v>
      </c>
      <c r="B115" s="10">
        <v>35781</v>
      </c>
      <c r="C115">
        <v>38</v>
      </c>
    </row>
    <row r="116" spans="1:3" x14ac:dyDescent="0.25">
      <c r="A116" s="5">
        <v>35837</v>
      </c>
      <c r="B116" s="10">
        <v>35837</v>
      </c>
      <c r="C116">
        <v>53</v>
      </c>
    </row>
    <row r="117" spans="1:3" x14ac:dyDescent="0.25">
      <c r="A117" s="5">
        <v>35906</v>
      </c>
      <c r="B117" s="10">
        <v>35906</v>
      </c>
      <c r="C117">
        <v>39</v>
      </c>
    </row>
    <row r="118" spans="1:3" x14ac:dyDescent="0.25">
      <c r="A118" s="5">
        <v>35907</v>
      </c>
      <c r="B118" s="10">
        <v>35907</v>
      </c>
      <c r="C118">
        <v>38.1</v>
      </c>
    </row>
    <row r="119" spans="1:3" x14ac:dyDescent="0.25">
      <c r="A119" s="5">
        <v>35913</v>
      </c>
      <c r="B119" s="10">
        <v>35913</v>
      </c>
      <c r="C119">
        <v>39</v>
      </c>
    </row>
    <row r="120" spans="1:3" x14ac:dyDescent="0.25">
      <c r="A120" s="5">
        <v>35997</v>
      </c>
      <c r="B120" s="10">
        <v>35997</v>
      </c>
      <c r="C120">
        <v>39</v>
      </c>
    </row>
    <row r="121" spans="1:3" x14ac:dyDescent="0.25">
      <c r="A121" s="5">
        <v>36062</v>
      </c>
      <c r="B121" s="10">
        <v>36062</v>
      </c>
      <c r="C121">
        <v>32</v>
      </c>
    </row>
    <row r="122" spans="1:3" x14ac:dyDescent="0.25">
      <c r="A122" s="5">
        <v>36186</v>
      </c>
      <c r="B122" s="10">
        <v>36186</v>
      </c>
      <c r="C122">
        <v>37</v>
      </c>
    </row>
    <row r="123" spans="1:3" x14ac:dyDescent="0.25">
      <c r="A123" s="5">
        <v>36242</v>
      </c>
      <c r="B123" s="10">
        <v>36242</v>
      </c>
      <c r="C123">
        <v>33</v>
      </c>
    </row>
    <row r="124" spans="1:3" x14ac:dyDescent="0.25">
      <c r="A124" s="5">
        <v>36272</v>
      </c>
      <c r="B124" s="10">
        <v>36272</v>
      </c>
      <c r="C124">
        <v>34.1</v>
      </c>
    </row>
    <row r="125" spans="1:3" x14ac:dyDescent="0.25">
      <c r="A125" s="5">
        <v>36390</v>
      </c>
      <c r="B125" s="10">
        <v>36390</v>
      </c>
      <c r="C125">
        <v>39</v>
      </c>
    </row>
    <row r="126" spans="1:3" x14ac:dyDescent="0.25">
      <c r="A126" s="5">
        <v>36564</v>
      </c>
      <c r="B126" s="10">
        <v>36564</v>
      </c>
      <c r="C126">
        <v>32.71</v>
      </c>
    </row>
    <row r="127" spans="1:3" x14ac:dyDescent="0.25">
      <c r="A127" s="5">
        <v>36600</v>
      </c>
      <c r="B127" s="10">
        <v>36600</v>
      </c>
      <c r="C127">
        <v>43</v>
      </c>
    </row>
    <row r="128" spans="1:3" x14ac:dyDescent="0.25">
      <c r="A128" s="5">
        <v>36686</v>
      </c>
      <c r="B128" s="10">
        <v>36686</v>
      </c>
      <c r="C128">
        <v>30.9</v>
      </c>
    </row>
    <row r="129" spans="1:3" x14ac:dyDescent="0.25">
      <c r="A129" s="5">
        <v>36790</v>
      </c>
      <c r="B129" s="10">
        <v>36790</v>
      </c>
      <c r="C129">
        <v>44.7</v>
      </c>
    </row>
    <row r="130" spans="1:3" x14ac:dyDescent="0.25">
      <c r="A130" s="5">
        <v>36930</v>
      </c>
      <c r="B130" s="10">
        <v>36930</v>
      </c>
      <c r="C130">
        <v>35</v>
      </c>
    </row>
    <row r="131" spans="1:3" x14ac:dyDescent="0.25">
      <c r="A131" s="5">
        <v>36970</v>
      </c>
      <c r="B131" s="10">
        <v>36970</v>
      </c>
      <c r="C131">
        <v>40</v>
      </c>
    </row>
    <row r="132" spans="1:3" x14ac:dyDescent="0.25">
      <c r="A132" s="5">
        <v>36985</v>
      </c>
      <c r="B132" s="10">
        <v>36985</v>
      </c>
      <c r="C132">
        <v>42</v>
      </c>
    </row>
    <row r="133" spans="1:3" x14ac:dyDescent="0.25">
      <c r="A133" s="5">
        <v>37140</v>
      </c>
      <c r="B133" s="10">
        <v>37140</v>
      </c>
      <c r="C133">
        <v>39.9</v>
      </c>
    </row>
    <row r="134" spans="1:3" x14ac:dyDescent="0.25">
      <c r="A134" s="5">
        <v>37194</v>
      </c>
      <c r="B134" s="10">
        <v>37194</v>
      </c>
      <c r="C134">
        <v>37.700000000000003</v>
      </c>
    </row>
    <row r="135" spans="1:3" x14ac:dyDescent="0.25">
      <c r="A135" s="5">
        <v>37341</v>
      </c>
      <c r="B135" s="10">
        <v>37341</v>
      </c>
      <c r="C135">
        <v>42</v>
      </c>
    </row>
    <row r="136" spans="1:3" x14ac:dyDescent="0.25">
      <c r="A136" s="5">
        <v>37355</v>
      </c>
      <c r="B136" s="10">
        <v>37355</v>
      </c>
      <c r="C136">
        <v>37</v>
      </c>
    </row>
    <row r="137" spans="1:3" x14ac:dyDescent="0.25">
      <c r="A137" s="5">
        <v>37515</v>
      </c>
      <c r="B137" s="10">
        <v>37515</v>
      </c>
      <c r="C137">
        <v>36.299999999999997</v>
      </c>
    </row>
    <row r="138" spans="1:3" x14ac:dyDescent="0.25">
      <c r="A138" s="5">
        <v>37775</v>
      </c>
      <c r="B138" s="10">
        <v>37775</v>
      </c>
      <c r="C138">
        <v>33.200000000000003</v>
      </c>
    </row>
    <row r="139" spans="1:3" x14ac:dyDescent="0.25">
      <c r="A139" s="5">
        <v>37922</v>
      </c>
      <c r="B139" s="10">
        <v>37922</v>
      </c>
      <c r="C139">
        <v>27</v>
      </c>
    </row>
    <row r="140" spans="1:3" x14ac:dyDescent="0.25">
      <c r="A140" s="5">
        <v>38063</v>
      </c>
      <c r="B140" s="10">
        <v>38063</v>
      </c>
      <c r="C140">
        <v>34.9</v>
      </c>
    </row>
    <row r="141" spans="1:3" x14ac:dyDescent="0.25">
      <c r="A141" s="5">
        <v>38259</v>
      </c>
      <c r="B141" s="10">
        <v>38259</v>
      </c>
      <c r="C141">
        <v>42</v>
      </c>
    </row>
    <row r="142" spans="1:3" x14ac:dyDescent="0.25">
      <c r="A142" s="5">
        <v>38434</v>
      </c>
      <c r="B142" s="10">
        <v>38434</v>
      </c>
      <c r="C142">
        <v>36.200000000000003</v>
      </c>
    </row>
    <row r="143" spans="1:3" x14ac:dyDescent="0.25">
      <c r="A143" s="5">
        <v>38449</v>
      </c>
      <c r="B143" s="10">
        <v>38449</v>
      </c>
      <c r="C143">
        <v>36</v>
      </c>
    </row>
    <row r="144" spans="1:3" x14ac:dyDescent="0.25">
      <c r="A144" s="5">
        <v>38650</v>
      </c>
      <c r="B144" s="10">
        <v>38650</v>
      </c>
      <c r="C144" s="3" t="s">
        <v>1526</v>
      </c>
    </row>
    <row r="145" spans="1:3" x14ac:dyDescent="0.25">
      <c r="A145" s="5">
        <v>38792</v>
      </c>
      <c r="B145" s="10">
        <v>38792</v>
      </c>
      <c r="C145">
        <v>28.3</v>
      </c>
    </row>
    <row r="146" spans="1:3" x14ac:dyDescent="0.25">
      <c r="A146" s="5">
        <v>38839</v>
      </c>
      <c r="B146" s="10">
        <v>38839</v>
      </c>
      <c r="C146">
        <v>29</v>
      </c>
    </row>
    <row r="147" spans="1:3" x14ac:dyDescent="0.25">
      <c r="A147" s="5">
        <v>38994</v>
      </c>
      <c r="B147" s="10">
        <v>38994</v>
      </c>
      <c r="C147">
        <v>35</v>
      </c>
    </row>
    <row r="148" spans="1:3" x14ac:dyDescent="0.25">
      <c r="A148" s="5">
        <v>39156</v>
      </c>
      <c r="B148" s="10">
        <v>39156</v>
      </c>
      <c r="C148">
        <v>46.5</v>
      </c>
    </row>
    <row r="149" spans="1:3" x14ac:dyDescent="0.25">
      <c r="A149" s="5">
        <v>39211</v>
      </c>
      <c r="B149" s="10">
        <v>39211</v>
      </c>
      <c r="C149">
        <v>41</v>
      </c>
    </row>
    <row r="150" spans="1:3" x14ac:dyDescent="0.25">
      <c r="A150" s="5">
        <v>39520</v>
      </c>
      <c r="B150" s="10">
        <v>39520</v>
      </c>
      <c r="C150">
        <v>46.8</v>
      </c>
    </row>
    <row r="151" spans="1:3" x14ac:dyDescent="0.25">
      <c r="A151" s="5">
        <v>39925</v>
      </c>
      <c r="B151" s="10">
        <v>39925</v>
      </c>
      <c r="C151">
        <v>42</v>
      </c>
    </row>
    <row r="152" spans="1:3" x14ac:dyDescent="0.25">
      <c r="A152" s="5">
        <v>39988</v>
      </c>
      <c r="B152" s="10">
        <v>39988</v>
      </c>
      <c r="C152">
        <v>38</v>
      </c>
    </row>
    <row r="153" spans="1:3" x14ac:dyDescent="0.25">
      <c r="A153" s="5">
        <v>40323</v>
      </c>
      <c r="B153" s="10">
        <v>40323</v>
      </c>
      <c r="C153">
        <v>37.700000000000003</v>
      </c>
    </row>
    <row r="154" spans="1:3" x14ac:dyDescent="0.25">
      <c r="A154" s="5">
        <v>40358</v>
      </c>
      <c r="B154" s="10">
        <v>40358</v>
      </c>
      <c r="C154">
        <v>37</v>
      </c>
    </row>
    <row r="155" spans="1:3" x14ac:dyDescent="0.25">
      <c r="A155" s="5">
        <v>40653</v>
      </c>
      <c r="B155" s="10">
        <v>40653</v>
      </c>
      <c r="C155">
        <v>43.6</v>
      </c>
    </row>
    <row r="156" spans="1:3" x14ac:dyDescent="0.25">
      <c r="A156" s="5">
        <v>40710</v>
      </c>
      <c r="B156" s="10">
        <v>40710</v>
      </c>
      <c r="C156">
        <v>44</v>
      </c>
    </row>
    <row r="157" spans="1:3" x14ac:dyDescent="0.25">
      <c r="A157" s="5">
        <v>40792</v>
      </c>
      <c r="B157" s="10">
        <v>40792</v>
      </c>
      <c r="C157">
        <v>46</v>
      </c>
    </row>
    <row r="158" spans="1:3" x14ac:dyDescent="0.25">
      <c r="A158" s="5">
        <v>41058</v>
      </c>
      <c r="B158" s="10">
        <v>41058</v>
      </c>
      <c r="C158">
        <v>49.2</v>
      </c>
    </row>
    <row r="159" spans="1:3" x14ac:dyDescent="0.25">
      <c r="A159" s="5">
        <v>41058</v>
      </c>
      <c r="B159" s="10">
        <v>41058</v>
      </c>
      <c r="C159">
        <v>50.3</v>
      </c>
    </row>
    <row r="160" spans="1:3" x14ac:dyDescent="0.25">
      <c r="A160" s="5">
        <v>41228</v>
      </c>
      <c r="B160" s="10">
        <v>41228</v>
      </c>
      <c r="C160">
        <v>42</v>
      </c>
    </row>
    <row r="161" spans="1:3" x14ac:dyDescent="0.25">
      <c r="A161" s="5">
        <v>41359</v>
      </c>
      <c r="B161" s="10">
        <v>41359</v>
      </c>
      <c r="C161">
        <v>46.8</v>
      </c>
    </row>
    <row r="162" spans="1:3" x14ac:dyDescent="0.25">
      <c r="A162" s="5">
        <v>41458</v>
      </c>
      <c r="B162" s="10">
        <v>41458</v>
      </c>
      <c r="C162">
        <v>39.299999999999997</v>
      </c>
    </row>
    <row r="163" spans="1:3" x14ac:dyDescent="0.25">
      <c r="A163" s="5">
        <v>41584</v>
      </c>
      <c r="B163" s="10">
        <v>41584</v>
      </c>
      <c r="C163">
        <v>44.3</v>
      </c>
    </row>
    <row r="164" spans="1:3" x14ac:dyDescent="0.25">
      <c r="A164" s="5">
        <v>41723</v>
      </c>
      <c r="B164" s="10">
        <v>41723</v>
      </c>
      <c r="C164">
        <v>49.6</v>
      </c>
    </row>
    <row r="165" spans="1:3" x14ac:dyDescent="0.25">
      <c r="A165" s="5">
        <v>41759</v>
      </c>
      <c r="B165" s="10">
        <v>41759</v>
      </c>
      <c r="C165">
        <v>41.5</v>
      </c>
    </row>
    <row r="166" spans="1:3" x14ac:dyDescent="0.25">
      <c r="A166" s="5">
        <v>41927</v>
      </c>
      <c r="B166" s="10">
        <v>41927</v>
      </c>
      <c r="C166">
        <v>46.1</v>
      </c>
    </row>
    <row r="167" spans="1:3" x14ac:dyDescent="0.25">
      <c r="A167" s="5">
        <v>42117</v>
      </c>
      <c r="B167" s="10">
        <v>42117</v>
      </c>
      <c r="C167">
        <v>38</v>
      </c>
    </row>
    <row r="168" spans="1:3" x14ac:dyDescent="0.25">
      <c r="A168" s="5">
        <v>42291</v>
      </c>
      <c r="B168" s="10">
        <v>42291</v>
      </c>
      <c r="C168">
        <v>33</v>
      </c>
    </row>
    <row r="169" spans="1:3" x14ac:dyDescent="0.25">
      <c r="A169" s="5">
        <v>42493</v>
      </c>
      <c r="B169" s="10">
        <v>42493</v>
      </c>
      <c r="C169">
        <v>28</v>
      </c>
    </row>
    <row r="170" spans="1:3" x14ac:dyDescent="0.25">
      <c r="A170" s="5">
        <v>42654</v>
      </c>
      <c r="B170" s="10">
        <v>42654</v>
      </c>
      <c r="C170">
        <v>27</v>
      </c>
    </row>
    <row r="171" spans="1:3" x14ac:dyDescent="0.25">
      <c r="B171" s="6">
        <v>20000</v>
      </c>
      <c r="C171">
        <f>+SUM(C2:C170)/(170-2+1)</f>
        <v>39.053076923076922</v>
      </c>
    </row>
    <row r="172" spans="1:3" x14ac:dyDescent="0.25">
      <c r="A172" t="s">
        <v>1543</v>
      </c>
      <c r="B172" s="6"/>
    </row>
    <row r="173" spans="1:3" x14ac:dyDescent="0.25">
      <c r="A173" s="5">
        <v>32408</v>
      </c>
      <c r="B173" s="10">
        <v>32408</v>
      </c>
      <c r="C173">
        <v>26</v>
      </c>
    </row>
    <row r="174" spans="1:3" x14ac:dyDescent="0.25">
      <c r="A174" s="5">
        <v>32776</v>
      </c>
      <c r="B174" s="10">
        <v>32776</v>
      </c>
      <c r="C174">
        <v>28</v>
      </c>
    </row>
    <row r="175" spans="1:3" x14ac:dyDescent="0.25">
      <c r="A175" s="5">
        <v>33105</v>
      </c>
      <c r="B175" s="10">
        <v>33105</v>
      </c>
      <c r="C175">
        <v>28.6</v>
      </c>
    </row>
    <row r="176" spans="1:3" x14ac:dyDescent="0.25">
      <c r="A176" s="5">
        <v>33126</v>
      </c>
      <c r="B176" s="10">
        <v>33126</v>
      </c>
      <c r="C176">
        <v>29</v>
      </c>
    </row>
    <row r="177" spans="1:3" x14ac:dyDescent="0.25">
      <c r="A177" s="5">
        <v>33126</v>
      </c>
      <c r="B177" s="10">
        <v>33126</v>
      </c>
      <c r="C177">
        <v>29</v>
      </c>
    </row>
    <row r="178" spans="1:3" x14ac:dyDescent="0.25">
      <c r="A178" s="5">
        <v>33143</v>
      </c>
      <c r="B178" s="10">
        <v>33143</v>
      </c>
      <c r="C178">
        <v>31.3</v>
      </c>
    </row>
    <row r="179" spans="1:3" x14ac:dyDescent="0.25">
      <c r="A179" s="5">
        <v>33169</v>
      </c>
      <c r="B179" s="10">
        <v>33169</v>
      </c>
      <c r="C179">
        <v>29</v>
      </c>
    </row>
    <row r="180" spans="1:3" x14ac:dyDescent="0.25">
      <c r="A180" s="5">
        <v>33169</v>
      </c>
      <c r="B180" s="10">
        <v>33169</v>
      </c>
      <c r="C180">
        <v>29</v>
      </c>
    </row>
    <row r="181" spans="1:3" x14ac:dyDescent="0.25">
      <c r="A181" s="5">
        <v>33173</v>
      </c>
      <c r="B181" s="10">
        <v>33173</v>
      </c>
      <c r="C181">
        <v>27.7</v>
      </c>
    </row>
    <row r="182" spans="1:3" x14ac:dyDescent="0.25">
      <c r="A182" s="5">
        <v>33211</v>
      </c>
      <c r="B182" s="10">
        <v>33211</v>
      </c>
      <c r="C182">
        <v>30.2</v>
      </c>
    </row>
    <row r="183" spans="1:3" x14ac:dyDescent="0.25">
      <c r="A183" s="5">
        <v>33247</v>
      </c>
      <c r="B183" s="10">
        <v>33247</v>
      </c>
      <c r="C183">
        <v>28</v>
      </c>
    </row>
    <row r="184" spans="1:3" x14ac:dyDescent="0.25">
      <c r="A184" s="5">
        <v>33275</v>
      </c>
      <c r="B184" s="10">
        <v>33275</v>
      </c>
      <c r="C184">
        <v>33.1</v>
      </c>
    </row>
    <row r="185" spans="1:3" x14ac:dyDescent="0.25">
      <c r="A185" s="5">
        <v>33318</v>
      </c>
      <c r="B185" s="10">
        <v>33318</v>
      </c>
      <c r="C185">
        <v>29</v>
      </c>
    </row>
    <row r="186" spans="1:3" x14ac:dyDescent="0.25">
      <c r="A186" s="5">
        <v>33375</v>
      </c>
      <c r="B186" s="10">
        <v>33375</v>
      </c>
      <c r="C186">
        <v>25</v>
      </c>
    </row>
    <row r="187" spans="1:3" x14ac:dyDescent="0.25">
      <c r="A187" s="5">
        <v>33449</v>
      </c>
      <c r="B187" s="10">
        <v>33449</v>
      </c>
      <c r="C187">
        <v>23.3</v>
      </c>
    </row>
    <row r="188" spans="1:3" x14ac:dyDescent="0.25">
      <c r="A188" s="5">
        <v>33506</v>
      </c>
      <c r="B188" s="10">
        <v>33506</v>
      </c>
      <c r="C188">
        <v>36.700000000000003</v>
      </c>
    </row>
    <row r="189" spans="1:3" x14ac:dyDescent="0.25">
      <c r="A189" s="5">
        <v>33569</v>
      </c>
      <c r="B189" s="10">
        <v>33569</v>
      </c>
      <c r="C189">
        <v>40.700000000000003</v>
      </c>
    </row>
    <row r="190" spans="1:3" x14ac:dyDescent="0.25">
      <c r="A190" s="5">
        <v>33632</v>
      </c>
      <c r="B190" s="10">
        <v>33632</v>
      </c>
      <c r="C190">
        <v>44</v>
      </c>
    </row>
    <row r="191" spans="1:3" x14ac:dyDescent="0.25">
      <c r="A191" s="5">
        <v>33635</v>
      </c>
      <c r="B191" s="10">
        <v>33635</v>
      </c>
      <c r="C191">
        <v>44</v>
      </c>
    </row>
    <row r="192" spans="1:3" x14ac:dyDescent="0.25">
      <c r="A192" s="5">
        <v>33645</v>
      </c>
      <c r="B192" s="10">
        <v>33645</v>
      </c>
      <c r="C192">
        <v>44</v>
      </c>
    </row>
    <row r="193" spans="1:3" x14ac:dyDescent="0.25">
      <c r="A193" s="5">
        <v>33664</v>
      </c>
      <c r="B193" s="10">
        <v>33664</v>
      </c>
      <c r="C193">
        <v>45</v>
      </c>
    </row>
    <row r="194" spans="1:3" x14ac:dyDescent="0.25">
      <c r="A194" s="5">
        <v>33688</v>
      </c>
      <c r="B194" s="10">
        <v>33688</v>
      </c>
      <c r="C194">
        <v>45</v>
      </c>
    </row>
    <row r="195" spans="1:3" x14ac:dyDescent="0.25">
      <c r="A195" s="5">
        <v>33725</v>
      </c>
      <c r="B195" s="10">
        <v>33725</v>
      </c>
      <c r="C195">
        <v>45</v>
      </c>
    </row>
    <row r="196" spans="1:3" x14ac:dyDescent="0.25">
      <c r="A196" s="5">
        <v>33745</v>
      </c>
      <c r="B196" s="10">
        <v>33745</v>
      </c>
      <c r="C196">
        <v>45</v>
      </c>
    </row>
    <row r="197" spans="1:3" x14ac:dyDescent="0.25">
      <c r="A197" s="5">
        <v>33786</v>
      </c>
      <c r="B197" s="10">
        <v>33786</v>
      </c>
      <c r="C197">
        <v>46</v>
      </c>
    </row>
    <row r="198" spans="1:3" x14ac:dyDescent="0.25">
      <c r="A198" s="5">
        <v>33814</v>
      </c>
      <c r="B198" s="10">
        <v>33814</v>
      </c>
      <c r="C198">
        <v>46</v>
      </c>
    </row>
    <row r="199" spans="1:3" x14ac:dyDescent="0.25">
      <c r="A199" s="5">
        <v>33877</v>
      </c>
      <c r="B199" s="10">
        <v>33877</v>
      </c>
      <c r="C199">
        <v>49</v>
      </c>
    </row>
    <row r="200" spans="1:3" x14ac:dyDescent="0.25">
      <c r="A200" s="5">
        <v>33909</v>
      </c>
      <c r="B200" s="10">
        <v>33909</v>
      </c>
      <c r="C200">
        <v>52</v>
      </c>
    </row>
    <row r="201" spans="1:3" x14ac:dyDescent="0.25">
      <c r="A201" s="5">
        <v>33933</v>
      </c>
      <c r="B201" s="10">
        <v>33933</v>
      </c>
      <c r="C201">
        <v>52</v>
      </c>
    </row>
    <row r="202" spans="1:3" x14ac:dyDescent="0.25">
      <c r="A202" s="5">
        <v>34045</v>
      </c>
      <c r="B202" s="10">
        <v>34045</v>
      </c>
      <c r="C202">
        <v>34</v>
      </c>
    </row>
    <row r="203" spans="1:3" x14ac:dyDescent="0.25">
      <c r="A203" s="5">
        <v>34045</v>
      </c>
      <c r="B203" s="10">
        <v>34045</v>
      </c>
      <c r="C203">
        <v>34</v>
      </c>
    </row>
    <row r="204" spans="1:3" x14ac:dyDescent="0.25">
      <c r="A204" s="5">
        <v>34115</v>
      </c>
      <c r="B204" s="10">
        <v>34115</v>
      </c>
      <c r="C204">
        <v>36</v>
      </c>
    </row>
    <row r="205" spans="1:3" x14ac:dyDescent="0.25">
      <c r="A205" s="5">
        <v>34179</v>
      </c>
      <c r="B205" s="10">
        <v>34179</v>
      </c>
      <c r="C205">
        <v>45</v>
      </c>
    </row>
    <row r="206" spans="1:3" x14ac:dyDescent="0.25">
      <c r="A206" s="5">
        <v>34234</v>
      </c>
      <c r="B206" s="10">
        <v>34234</v>
      </c>
      <c r="C206">
        <v>43</v>
      </c>
    </row>
    <row r="207" spans="1:3" x14ac:dyDescent="0.25">
      <c r="A207" s="5">
        <v>34297</v>
      </c>
      <c r="B207" s="10">
        <v>34297</v>
      </c>
      <c r="C207">
        <v>29</v>
      </c>
    </row>
    <row r="208" spans="1:3" x14ac:dyDescent="0.25">
      <c r="A208" s="5">
        <v>34359</v>
      </c>
      <c r="B208" s="10">
        <v>34359</v>
      </c>
      <c r="C208">
        <v>41</v>
      </c>
    </row>
    <row r="209" spans="1:3" x14ac:dyDescent="0.25">
      <c r="A209" s="5">
        <v>34359</v>
      </c>
      <c r="B209" s="10">
        <v>34359</v>
      </c>
      <c r="C209">
        <v>41</v>
      </c>
    </row>
    <row r="210" spans="1:3" x14ac:dyDescent="0.25">
      <c r="A210" s="5">
        <v>34416</v>
      </c>
      <c r="B210" s="10">
        <v>34416</v>
      </c>
      <c r="C210">
        <v>40</v>
      </c>
    </row>
    <row r="211" spans="1:3" x14ac:dyDescent="0.25">
      <c r="A211" s="5">
        <v>34416</v>
      </c>
      <c r="B211" s="10">
        <v>34416</v>
      </c>
      <c r="C211">
        <v>40</v>
      </c>
    </row>
    <row r="212" spans="1:3" x14ac:dyDescent="0.25">
      <c r="A212" s="5">
        <v>34479</v>
      </c>
      <c r="B212" s="10">
        <v>34479</v>
      </c>
      <c r="C212">
        <v>38</v>
      </c>
    </row>
    <row r="213" spans="1:3" x14ac:dyDescent="0.25">
      <c r="A213" s="5">
        <v>34535</v>
      </c>
      <c r="B213" s="10">
        <v>34535</v>
      </c>
      <c r="C213">
        <v>34</v>
      </c>
    </row>
    <row r="214" spans="1:3" x14ac:dyDescent="0.25">
      <c r="A214" s="5">
        <v>34535</v>
      </c>
      <c r="B214" s="10">
        <v>34535</v>
      </c>
      <c r="C214">
        <v>34</v>
      </c>
    </row>
    <row r="215" spans="1:3" x14ac:dyDescent="0.25">
      <c r="A215" s="5">
        <v>34618</v>
      </c>
      <c r="B215" s="10">
        <v>34618</v>
      </c>
      <c r="C215">
        <v>39</v>
      </c>
    </row>
    <row r="216" spans="1:3" x14ac:dyDescent="0.25">
      <c r="A216" s="5">
        <v>34618</v>
      </c>
      <c r="B216" s="10">
        <v>34618</v>
      </c>
      <c r="C216">
        <v>39</v>
      </c>
    </row>
    <row r="217" spans="1:3" x14ac:dyDescent="0.25">
      <c r="A217" s="5">
        <v>34724</v>
      </c>
      <c r="B217" s="10">
        <v>34724</v>
      </c>
      <c r="C217">
        <v>41</v>
      </c>
    </row>
    <row r="218" spans="1:3" x14ac:dyDescent="0.25">
      <c r="A218" s="5">
        <v>34787</v>
      </c>
      <c r="B218" s="10">
        <v>34787</v>
      </c>
      <c r="C218">
        <v>28</v>
      </c>
    </row>
    <row r="219" spans="1:3" x14ac:dyDescent="0.25">
      <c r="A219" s="5">
        <v>34849</v>
      </c>
      <c r="B219" s="10">
        <v>34849</v>
      </c>
      <c r="C219">
        <v>42</v>
      </c>
    </row>
    <row r="220" spans="1:3" x14ac:dyDescent="0.25">
      <c r="A220" s="5">
        <v>34878</v>
      </c>
      <c r="B220" s="10">
        <v>34878</v>
      </c>
      <c r="C220">
        <v>33</v>
      </c>
    </row>
    <row r="221" spans="1:3" x14ac:dyDescent="0.25">
      <c r="A221" s="5">
        <v>34906</v>
      </c>
      <c r="B221" s="10">
        <v>34906</v>
      </c>
      <c r="C221">
        <v>33</v>
      </c>
    </row>
    <row r="222" spans="1:3" x14ac:dyDescent="0.25">
      <c r="A222" s="5">
        <v>34969</v>
      </c>
      <c r="B222" s="10">
        <v>34969</v>
      </c>
      <c r="C222">
        <v>41</v>
      </c>
    </row>
    <row r="223" spans="1:3" x14ac:dyDescent="0.25">
      <c r="A223" s="5">
        <v>34969</v>
      </c>
      <c r="B223" s="10">
        <v>34969</v>
      </c>
      <c r="C223">
        <v>41</v>
      </c>
    </row>
    <row r="224" spans="1:3" x14ac:dyDescent="0.25">
      <c r="A224" s="5">
        <v>35033</v>
      </c>
      <c r="B224" s="10">
        <v>35033</v>
      </c>
      <c r="C224">
        <v>28</v>
      </c>
    </row>
    <row r="225" spans="1:3" x14ac:dyDescent="0.25">
      <c r="A225" s="5">
        <v>35033</v>
      </c>
      <c r="B225" s="10">
        <v>35033</v>
      </c>
      <c r="C225">
        <v>28</v>
      </c>
    </row>
    <row r="226" spans="1:3" x14ac:dyDescent="0.25">
      <c r="A226" s="5">
        <v>35053</v>
      </c>
      <c r="B226" s="10">
        <v>35053</v>
      </c>
      <c r="C226">
        <v>27</v>
      </c>
    </row>
    <row r="227" spans="1:3" x14ac:dyDescent="0.25">
      <c r="A227" s="5">
        <v>35089</v>
      </c>
      <c r="B227" s="10">
        <v>35089</v>
      </c>
      <c r="C227">
        <v>27</v>
      </c>
    </row>
    <row r="228" spans="1:3" x14ac:dyDescent="0.25">
      <c r="A228" s="5">
        <v>35123</v>
      </c>
      <c r="B228" s="10">
        <v>35123</v>
      </c>
      <c r="C228">
        <v>27</v>
      </c>
    </row>
    <row r="229" spans="1:3" x14ac:dyDescent="0.25">
      <c r="A229" s="5">
        <v>35214</v>
      </c>
      <c r="B229" s="10">
        <v>35214</v>
      </c>
      <c r="C229">
        <v>44</v>
      </c>
    </row>
    <row r="230" spans="1:3" x14ac:dyDescent="0.25">
      <c r="A230" s="5">
        <v>35305</v>
      </c>
      <c r="B230" s="10">
        <v>35305</v>
      </c>
      <c r="C230">
        <v>41</v>
      </c>
    </row>
    <row r="231" spans="1:3" x14ac:dyDescent="0.25">
      <c r="A231" s="5">
        <v>35396</v>
      </c>
      <c r="B231" s="10">
        <v>35396</v>
      </c>
      <c r="C231">
        <v>27</v>
      </c>
    </row>
    <row r="232" spans="1:3" x14ac:dyDescent="0.25">
      <c r="A232" s="5">
        <v>35514</v>
      </c>
      <c r="B232" s="10">
        <v>35514</v>
      </c>
      <c r="C232">
        <v>41</v>
      </c>
    </row>
    <row r="233" spans="1:3" x14ac:dyDescent="0.25">
      <c r="A233" s="5">
        <v>35606</v>
      </c>
      <c r="B233" s="10">
        <v>35606</v>
      </c>
      <c r="C233">
        <v>23</v>
      </c>
    </row>
    <row r="234" spans="1:3" x14ac:dyDescent="0.25">
      <c r="A234" s="5">
        <v>35697</v>
      </c>
      <c r="B234" s="10">
        <v>35697</v>
      </c>
      <c r="C234">
        <v>38</v>
      </c>
    </row>
    <row r="235" spans="1:3" x14ac:dyDescent="0.25">
      <c r="A235" s="5">
        <v>35781</v>
      </c>
      <c r="B235" s="10">
        <v>35781</v>
      </c>
      <c r="C235">
        <v>24</v>
      </c>
    </row>
    <row r="236" spans="1:3" x14ac:dyDescent="0.25">
      <c r="A236" s="5">
        <v>35913</v>
      </c>
      <c r="B236" s="10">
        <v>35913</v>
      </c>
      <c r="C236">
        <v>36</v>
      </c>
    </row>
    <row r="237" spans="1:3" x14ac:dyDescent="0.25">
      <c r="A237" s="5">
        <v>36242</v>
      </c>
      <c r="B237" s="10">
        <v>36242</v>
      </c>
      <c r="C237">
        <v>33</v>
      </c>
    </row>
    <row r="238" spans="1:3" x14ac:dyDescent="0.25">
      <c r="A238" s="5">
        <v>36600</v>
      </c>
      <c r="B238" s="10">
        <v>36600</v>
      </c>
      <c r="C238">
        <v>42</v>
      </c>
    </row>
    <row r="239" spans="1:3" x14ac:dyDescent="0.25">
      <c r="A239" s="5">
        <v>36970</v>
      </c>
      <c r="B239" s="10">
        <v>36970</v>
      </c>
      <c r="C239">
        <v>39</v>
      </c>
    </row>
    <row r="240" spans="1:3" x14ac:dyDescent="0.25">
      <c r="A240" s="5">
        <v>37341</v>
      </c>
      <c r="B240" s="10">
        <v>37341</v>
      </c>
      <c r="C240">
        <v>36</v>
      </c>
    </row>
    <row r="241" spans="1:3" x14ac:dyDescent="0.25">
      <c r="A241" s="5">
        <v>38434</v>
      </c>
      <c r="B241" s="10">
        <v>38434</v>
      </c>
      <c r="C241">
        <v>37.9</v>
      </c>
    </row>
    <row r="242" spans="1:3" x14ac:dyDescent="0.25">
      <c r="A242" s="5">
        <v>38792</v>
      </c>
      <c r="B242" s="10">
        <v>38792</v>
      </c>
      <c r="C242">
        <v>29</v>
      </c>
    </row>
    <row r="243" spans="1:3" x14ac:dyDescent="0.25">
      <c r="A243" s="5">
        <v>39156</v>
      </c>
      <c r="B243" s="10">
        <v>39156</v>
      </c>
      <c r="C243">
        <v>44.7</v>
      </c>
    </row>
    <row r="244" spans="1:3" x14ac:dyDescent="0.25">
      <c r="A244" s="5">
        <v>39520</v>
      </c>
      <c r="B244" s="10">
        <v>39520</v>
      </c>
      <c r="C244">
        <v>46.3</v>
      </c>
    </row>
    <row r="245" spans="1:3" x14ac:dyDescent="0.25">
      <c r="A245" s="5">
        <v>39925</v>
      </c>
      <c r="B245" s="10">
        <v>39925</v>
      </c>
      <c r="C245">
        <v>41.1</v>
      </c>
    </row>
    <row r="246" spans="1:3" x14ac:dyDescent="0.25">
      <c r="A246" s="5">
        <v>40323</v>
      </c>
      <c r="B246" s="10">
        <v>40323</v>
      </c>
      <c r="C246">
        <v>41.2</v>
      </c>
    </row>
    <row r="247" spans="1:3" x14ac:dyDescent="0.25">
      <c r="A247" s="5">
        <v>40653</v>
      </c>
      <c r="B247" s="10">
        <v>40653</v>
      </c>
      <c r="C247">
        <v>42.5</v>
      </c>
    </row>
    <row r="248" spans="1:3" x14ac:dyDescent="0.25">
      <c r="A248" s="5">
        <v>41058</v>
      </c>
      <c r="B248" s="10">
        <v>41058</v>
      </c>
      <c r="C248">
        <v>51.3</v>
      </c>
    </row>
    <row r="249" spans="1:3" x14ac:dyDescent="0.25">
      <c r="A249" s="5">
        <v>41359</v>
      </c>
      <c r="B249" s="10">
        <v>41359</v>
      </c>
      <c r="C249">
        <v>45.5</v>
      </c>
    </row>
    <row r="250" spans="1:3" x14ac:dyDescent="0.25">
      <c r="A250" s="5">
        <v>41723</v>
      </c>
      <c r="B250" s="10">
        <v>41723</v>
      </c>
      <c r="C250">
        <v>36.200000000000003</v>
      </c>
    </row>
    <row r="251" spans="1:3" x14ac:dyDescent="0.25">
      <c r="B251" s="6">
        <v>20000</v>
      </c>
      <c r="C251">
        <f>+SUM(C173:C250)/(250-173+1)</f>
        <v>36.708974358974352</v>
      </c>
    </row>
    <row r="252" spans="1:3" x14ac:dyDescent="0.25">
      <c r="A252" t="s">
        <v>1544</v>
      </c>
      <c r="B252" s="6"/>
    </row>
    <row r="253" spans="1:3" x14ac:dyDescent="0.25">
      <c r="A253" s="5">
        <v>32408</v>
      </c>
      <c r="B253" s="10">
        <v>32408</v>
      </c>
      <c r="C253">
        <v>42</v>
      </c>
    </row>
    <row r="254" spans="1:3" x14ac:dyDescent="0.25">
      <c r="A254" s="5">
        <v>32776</v>
      </c>
      <c r="B254" s="10">
        <v>32776</v>
      </c>
      <c r="C254">
        <v>54</v>
      </c>
    </row>
    <row r="255" spans="1:3" x14ac:dyDescent="0.25">
      <c r="A255" s="5">
        <v>33105</v>
      </c>
      <c r="B255" s="10">
        <v>33105</v>
      </c>
      <c r="C255">
        <v>48.6</v>
      </c>
    </row>
    <row r="256" spans="1:3" x14ac:dyDescent="0.25">
      <c r="A256" s="5">
        <v>33126</v>
      </c>
      <c r="B256" s="10">
        <v>33126</v>
      </c>
      <c r="C256">
        <v>49</v>
      </c>
    </row>
    <row r="257" spans="1:3" x14ac:dyDescent="0.25">
      <c r="A257" s="5">
        <v>33126</v>
      </c>
      <c r="B257" s="10">
        <v>33126</v>
      </c>
      <c r="C257">
        <v>49</v>
      </c>
    </row>
    <row r="258" spans="1:3" x14ac:dyDescent="0.25">
      <c r="A258" s="5">
        <v>33143</v>
      </c>
      <c r="B258" s="10">
        <v>33143</v>
      </c>
      <c r="C258">
        <v>50</v>
      </c>
    </row>
    <row r="259" spans="1:3" x14ac:dyDescent="0.25">
      <c r="A259" s="5">
        <v>33169</v>
      </c>
      <c r="B259" s="10">
        <v>33169</v>
      </c>
      <c r="C259">
        <v>47</v>
      </c>
    </row>
    <row r="260" spans="1:3" x14ac:dyDescent="0.25">
      <c r="A260" s="5">
        <v>33169</v>
      </c>
      <c r="B260" s="10">
        <v>33169</v>
      </c>
      <c r="C260">
        <v>47</v>
      </c>
    </row>
    <row r="261" spans="1:3" x14ac:dyDescent="0.25">
      <c r="A261" s="5">
        <v>33173</v>
      </c>
      <c r="B261" s="10">
        <v>33173</v>
      </c>
      <c r="C261">
        <v>45.3</v>
      </c>
    </row>
    <row r="262" spans="1:3" x14ac:dyDescent="0.25">
      <c r="A262" s="5">
        <v>33211</v>
      </c>
      <c r="B262" s="10">
        <v>33211</v>
      </c>
      <c r="C262">
        <v>46.1</v>
      </c>
    </row>
    <row r="263" spans="1:3" x14ac:dyDescent="0.25">
      <c r="A263" s="5">
        <v>33275</v>
      </c>
      <c r="B263" s="10">
        <v>33275</v>
      </c>
      <c r="C263">
        <v>45</v>
      </c>
    </row>
    <row r="264" spans="1:3" x14ac:dyDescent="0.25">
      <c r="A264" s="5">
        <v>33318</v>
      </c>
      <c r="B264" s="10">
        <v>33318</v>
      </c>
      <c r="C264">
        <v>45</v>
      </c>
    </row>
    <row r="265" spans="1:3" x14ac:dyDescent="0.25">
      <c r="A265" s="5">
        <v>33375</v>
      </c>
      <c r="B265" s="10">
        <v>33375</v>
      </c>
      <c r="C265">
        <v>44</v>
      </c>
    </row>
    <row r="266" spans="1:3" x14ac:dyDescent="0.25">
      <c r="A266" s="5">
        <v>33449</v>
      </c>
      <c r="B266" s="10">
        <v>33449</v>
      </c>
      <c r="C266">
        <v>43.5</v>
      </c>
    </row>
    <row r="267" spans="1:3" x14ac:dyDescent="0.25">
      <c r="A267" s="5">
        <v>33506</v>
      </c>
      <c r="B267" s="10">
        <v>33506</v>
      </c>
      <c r="C267">
        <v>43</v>
      </c>
    </row>
    <row r="268" spans="1:3" x14ac:dyDescent="0.25">
      <c r="A268" s="5">
        <v>33569</v>
      </c>
      <c r="B268" s="10">
        <v>33569</v>
      </c>
      <c r="C268">
        <v>42.7</v>
      </c>
    </row>
    <row r="269" spans="1:3" x14ac:dyDescent="0.25">
      <c r="A269" s="5">
        <v>33632</v>
      </c>
      <c r="B269" s="10">
        <v>33632</v>
      </c>
      <c r="C269">
        <v>44</v>
      </c>
    </row>
    <row r="270" spans="1:3" x14ac:dyDescent="0.25">
      <c r="A270" s="5">
        <v>33635</v>
      </c>
      <c r="B270" s="10">
        <v>33635</v>
      </c>
      <c r="C270">
        <v>31</v>
      </c>
    </row>
    <row r="271" spans="1:3" x14ac:dyDescent="0.25">
      <c r="A271" s="5">
        <v>33645</v>
      </c>
      <c r="B271" s="10">
        <v>33645</v>
      </c>
      <c r="C271">
        <v>31</v>
      </c>
    </row>
    <row r="272" spans="1:3" x14ac:dyDescent="0.25">
      <c r="A272" s="5">
        <v>33664</v>
      </c>
      <c r="B272" s="10">
        <v>33664</v>
      </c>
      <c r="C272">
        <v>47</v>
      </c>
    </row>
    <row r="273" spans="1:3" x14ac:dyDescent="0.25">
      <c r="A273" s="5">
        <v>33688</v>
      </c>
      <c r="B273" s="10">
        <v>33688</v>
      </c>
      <c r="C273">
        <v>47</v>
      </c>
    </row>
    <row r="274" spans="1:3" x14ac:dyDescent="0.25">
      <c r="A274" s="5">
        <v>33725</v>
      </c>
      <c r="B274" s="10">
        <v>33725</v>
      </c>
      <c r="C274">
        <v>47</v>
      </c>
    </row>
    <row r="275" spans="1:3" x14ac:dyDescent="0.25">
      <c r="A275" s="5">
        <v>33745</v>
      </c>
      <c r="B275" s="10">
        <v>33745</v>
      </c>
      <c r="C275">
        <v>47</v>
      </c>
    </row>
    <row r="276" spans="1:3" x14ac:dyDescent="0.25">
      <c r="A276" s="5">
        <v>33776</v>
      </c>
      <c r="B276" s="10">
        <v>33776</v>
      </c>
      <c r="C276">
        <v>47</v>
      </c>
    </row>
    <row r="277" spans="1:3" x14ac:dyDescent="0.25">
      <c r="A277" s="5">
        <v>33786</v>
      </c>
      <c r="B277" s="10">
        <v>33786</v>
      </c>
      <c r="C277">
        <v>50</v>
      </c>
    </row>
    <row r="278" spans="1:3" x14ac:dyDescent="0.25">
      <c r="A278" s="5">
        <v>33814</v>
      </c>
      <c r="B278" s="10">
        <v>33814</v>
      </c>
      <c r="C278">
        <v>50</v>
      </c>
    </row>
    <row r="279" spans="1:3" x14ac:dyDescent="0.25">
      <c r="A279" s="5">
        <v>33877</v>
      </c>
      <c r="B279" s="10">
        <v>33877</v>
      </c>
      <c r="C279">
        <v>53</v>
      </c>
    </row>
    <row r="280" spans="1:3" x14ac:dyDescent="0.25">
      <c r="A280" s="5">
        <v>33909</v>
      </c>
      <c r="B280" s="10">
        <v>33909</v>
      </c>
      <c r="C280">
        <v>52</v>
      </c>
    </row>
    <row r="281" spans="1:3" x14ac:dyDescent="0.25">
      <c r="A281" s="5">
        <v>33933</v>
      </c>
      <c r="B281" s="10">
        <v>33933</v>
      </c>
      <c r="C281">
        <v>52</v>
      </c>
    </row>
    <row r="282" spans="1:3" x14ac:dyDescent="0.25">
      <c r="A282" s="5">
        <v>34045</v>
      </c>
      <c r="B282" s="10">
        <v>34045</v>
      </c>
      <c r="C282">
        <v>49</v>
      </c>
    </row>
    <row r="283" spans="1:3" x14ac:dyDescent="0.25">
      <c r="A283" s="5">
        <v>34045</v>
      </c>
      <c r="B283" s="10">
        <v>34045</v>
      </c>
      <c r="C283">
        <v>49</v>
      </c>
    </row>
    <row r="284" spans="1:3" x14ac:dyDescent="0.25">
      <c r="A284" s="5">
        <v>34115</v>
      </c>
      <c r="B284" s="10">
        <v>34115</v>
      </c>
      <c r="C284">
        <v>47</v>
      </c>
    </row>
    <row r="285" spans="1:3" x14ac:dyDescent="0.25">
      <c r="A285" s="5">
        <v>34179</v>
      </c>
      <c r="B285" s="10">
        <v>34179</v>
      </c>
      <c r="C285">
        <v>46</v>
      </c>
    </row>
    <row r="286" spans="1:3" x14ac:dyDescent="0.25">
      <c r="A286" s="5">
        <v>34234</v>
      </c>
      <c r="B286" s="10">
        <v>34234</v>
      </c>
      <c r="C286">
        <v>44</v>
      </c>
    </row>
    <row r="287" spans="1:3" x14ac:dyDescent="0.25">
      <c r="A287" s="5">
        <v>34297</v>
      </c>
      <c r="B287" s="10">
        <v>34297</v>
      </c>
      <c r="C287">
        <v>41</v>
      </c>
    </row>
    <row r="288" spans="1:3" x14ac:dyDescent="0.25">
      <c r="A288" s="5">
        <v>34359</v>
      </c>
      <c r="B288" s="10">
        <v>34359</v>
      </c>
      <c r="C288">
        <v>41</v>
      </c>
    </row>
    <row r="289" spans="1:3" x14ac:dyDescent="0.25">
      <c r="A289" s="5">
        <v>34359</v>
      </c>
      <c r="B289" s="10">
        <v>34359</v>
      </c>
      <c r="C289">
        <v>41</v>
      </c>
    </row>
    <row r="290" spans="1:3" x14ac:dyDescent="0.25">
      <c r="A290" s="5">
        <v>34416</v>
      </c>
      <c r="B290" s="10">
        <v>34416</v>
      </c>
      <c r="C290">
        <v>41</v>
      </c>
    </row>
    <row r="291" spans="1:3" x14ac:dyDescent="0.25">
      <c r="A291" s="5">
        <v>34416</v>
      </c>
      <c r="B291" s="10">
        <v>34416</v>
      </c>
      <c r="C291">
        <v>41</v>
      </c>
    </row>
    <row r="292" spans="1:3" x14ac:dyDescent="0.25">
      <c r="A292" s="5">
        <v>34479</v>
      </c>
      <c r="B292" s="10">
        <v>34479</v>
      </c>
      <c r="C292">
        <v>39</v>
      </c>
    </row>
    <row r="293" spans="1:3" x14ac:dyDescent="0.25">
      <c r="A293" s="5">
        <v>34535</v>
      </c>
      <c r="B293" s="10">
        <v>34535</v>
      </c>
      <c r="C293">
        <v>38</v>
      </c>
    </row>
    <row r="294" spans="1:3" x14ac:dyDescent="0.25">
      <c r="A294" s="5">
        <v>34535</v>
      </c>
      <c r="B294" s="10">
        <v>34535</v>
      </c>
      <c r="C294">
        <v>38</v>
      </c>
    </row>
    <row r="295" spans="1:3" x14ac:dyDescent="0.25">
      <c r="A295" s="5">
        <v>34618</v>
      </c>
      <c r="B295" s="10">
        <v>34618</v>
      </c>
      <c r="C295">
        <v>40</v>
      </c>
    </row>
    <row r="296" spans="1:3" x14ac:dyDescent="0.25">
      <c r="A296" s="5">
        <v>34618</v>
      </c>
      <c r="B296" s="10">
        <v>34618</v>
      </c>
      <c r="C296">
        <v>40</v>
      </c>
    </row>
    <row r="297" spans="1:3" x14ac:dyDescent="0.25">
      <c r="A297" s="5">
        <v>34724</v>
      </c>
      <c r="B297" s="10">
        <v>34724</v>
      </c>
      <c r="C297">
        <v>41</v>
      </c>
    </row>
    <row r="298" spans="1:3" x14ac:dyDescent="0.25">
      <c r="A298" s="5">
        <v>34787</v>
      </c>
      <c r="B298" s="10">
        <v>34787</v>
      </c>
      <c r="C298">
        <v>43</v>
      </c>
    </row>
    <row r="299" spans="1:3" x14ac:dyDescent="0.25">
      <c r="A299" s="5">
        <v>34849</v>
      </c>
      <c r="B299" s="10">
        <v>34849</v>
      </c>
      <c r="C299">
        <v>46</v>
      </c>
    </row>
    <row r="300" spans="1:3" x14ac:dyDescent="0.25">
      <c r="A300" s="5">
        <v>34969</v>
      </c>
      <c r="B300" s="10">
        <v>34969</v>
      </c>
      <c r="C300">
        <v>44</v>
      </c>
    </row>
    <row r="301" spans="1:3" x14ac:dyDescent="0.25">
      <c r="A301" s="5">
        <v>35033</v>
      </c>
      <c r="B301" s="10">
        <v>35033</v>
      </c>
      <c r="C301">
        <v>46</v>
      </c>
    </row>
    <row r="302" spans="1:3" x14ac:dyDescent="0.25">
      <c r="A302" s="5">
        <v>35089</v>
      </c>
      <c r="B302" s="10">
        <v>35089</v>
      </c>
      <c r="C302">
        <v>46</v>
      </c>
    </row>
    <row r="303" spans="1:3" x14ac:dyDescent="0.25">
      <c r="A303" s="5">
        <v>35123</v>
      </c>
      <c r="B303" s="10">
        <v>35123</v>
      </c>
      <c r="C303">
        <v>47</v>
      </c>
    </row>
    <row r="304" spans="1:3" x14ac:dyDescent="0.25">
      <c r="A304" s="5">
        <v>35214</v>
      </c>
      <c r="B304" s="10">
        <v>35214</v>
      </c>
      <c r="C304">
        <v>46</v>
      </c>
    </row>
    <row r="305" spans="1:3" x14ac:dyDescent="0.25">
      <c r="A305" s="5">
        <v>35305</v>
      </c>
      <c r="B305" s="10">
        <v>35305</v>
      </c>
      <c r="C305">
        <v>43</v>
      </c>
    </row>
    <row r="306" spans="1:3" x14ac:dyDescent="0.25">
      <c r="A306" s="5">
        <v>35514</v>
      </c>
      <c r="B306" s="10">
        <v>35514</v>
      </c>
      <c r="C306">
        <v>37</v>
      </c>
    </row>
    <row r="307" spans="1:3" x14ac:dyDescent="0.25">
      <c r="A307" s="5">
        <v>35606</v>
      </c>
      <c r="B307" s="10">
        <v>35606</v>
      </c>
      <c r="C307">
        <v>37</v>
      </c>
    </row>
    <row r="308" spans="1:3" x14ac:dyDescent="0.25">
      <c r="A308" s="5">
        <v>35697</v>
      </c>
      <c r="B308" s="10">
        <v>35697</v>
      </c>
      <c r="C308">
        <v>38</v>
      </c>
    </row>
    <row r="309" spans="1:3" x14ac:dyDescent="0.25">
      <c r="A309" s="5">
        <v>35781</v>
      </c>
      <c r="B309" s="10">
        <v>35781</v>
      </c>
      <c r="C309">
        <v>38</v>
      </c>
    </row>
    <row r="310" spans="1:3" x14ac:dyDescent="0.25">
      <c r="A310" s="5">
        <v>35913</v>
      </c>
      <c r="B310" s="10">
        <v>35913</v>
      </c>
      <c r="C310">
        <v>38</v>
      </c>
    </row>
    <row r="311" spans="1:3" x14ac:dyDescent="0.25">
      <c r="A311" s="5">
        <v>36242</v>
      </c>
      <c r="B311" s="10">
        <v>36242</v>
      </c>
      <c r="C311">
        <v>32</v>
      </c>
    </row>
    <row r="312" spans="1:3" x14ac:dyDescent="0.25">
      <c r="A312" s="5">
        <v>36600</v>
      </c>
      <c r="B312" s="10">
        <v>36600</v>
      </c>
      <c r="C312">
        <v>49</v>
      </c>
    </row>
    <row r="313" spans="1:3" x14ac:dyDescent="0.25">
      <c r="A313" s="5">
        <v>36970</v>
      </c>
      <c r="B313" s="10">
        <v>36970</v>
      </c>
      <c r="C313">
        <v>37</v>
      </c>
    </row>
    <row r="314" spans="1:3" x14ac:dyDescent="0.25">
      <c r="A314" s="5">
        <v>37341</v>
      </c>
      <c r="B314" s="10">
        <v>37341</v>
      </c>
      <c r="C314">
        <v>33</v>
      </c>
    </row>
    <row r="315" spans="1:3" x14ac:dyDescent="0.25">
      <c r="A315" s="5">
        <v>38434</v>
      </c>
      <c r="B315" s="10">
        <v>38434</v>
      </c>
      <c r="C315">
        <v>38.799999999999997</v>
      </c>
    </row>
    <row r="316" spans="1:3" x14ac:dyDescent="0.25">
      <c r="A316" s="5">
        <v>38792</v>
      </c>
      <c r="B316" s="10">
        <v>38792</v>
      </c>
      <c r="C316">
        <v>29.7</v>
      </c>
    </row>
    <row r="317" spans="1:3" x14ac:dyDescent="0.25">
      <c r="A317" s="5">
        <v>39156</v>
      </c>
      <c r="B317" s="10">
        <v>39156</v>
      </c>
      <c r="C317">
        <v>44.3</v>
      </c>
    </row>
    <row r="318" spans="1:3" x14ac:dyDescent="0.25">
      <c r="A318" s="5">
        <v>39520</v>
      </c>
      <c r="B318" s="10">
        <v>39520</v>
      </c>
      <c r="C318">
        <v>46.6</v>
      </c>
    </row>
    <row r="319" spans="1:3" x14ac:dyDescent="0.25">
      <c r="A319" s="5">
        <v>39925</v>
      </c>
      <c r="B319" s="10">
        <v>39925</v>
      </c>
      <c r="C319">
        <v>37.1</v>
      </c>
    </row>
    <row r="320" spans="1:3" x14ac:dyDescent="0.25">
      <c r="A320" s="5">
        <v>40323</v>
      </c>
      <c r="B320" s="10">
        <v>40323</v>
      </c>
      <c r="C320">
        <v>36.299999999999997</v>
      </c>
    </row>
    <row r="321" spans="1:3" x14ac:dyDescent="0.25">
      <c r="A321" s="5">
        <v>40653</v>
      </c>
      <c r="B321" s="10">
        <v>40653</v>
      </c>
      <c r="C321">
        <v>46.3</v>
      </c>
    </row>
    <row r="322" spans="1:3" x14ac:dyDescent="0.25">
      <c r="A322" s="5">
        <v>41058</v>
      </c>
      <c r="B322" s="10">
        <v>41058</v>
      </c>
      <c r="C322">
        <v>49.6</v>
      </c>
    </row>
    <row r="323" spans="1:3" x14ac:dyDescent="0.25">
      <c r="A323" s="5">
        <v>41359</v>
      </c>
      <c r="B323" s="10">
        <v>41359</v>
      </c>
      <c r="C323">
        <v>40</v>
      </c>
    </row>
    <row r="324" spans="1:3" x14ac:dyDescent="0.25">
      <c r="A324" s="5">
        <v>41723</v>
      </c>
      <c r="B324" s="10">
        <v>41723</v>
      </c>
      <c r="C324">
        <v>43.2</v>
      </c>
    </row>
    <row r="325" spans="1:3" x14ac:dyDescent="0.25">
      <c r="B325" s="6">
        <v>20000</v>
      </c>
      <c r="C325">
        <f>+SUM(C253:C324)/(324-253+1)</f>
        <v>43.43194444444444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topLeftCell="A19" workbookViewId="0">
      <selection activeCell="B35" sqref="B3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58"/>
  <sheetViews>
    <sheetView tabSelected="1" workbookViewId="0">
      <selection activeCell="E12" sqref="E12"/>
    </sheetView>
  </sheetViews>
  <sheetFormatPr baseColWidth="10" defaultRowHeight="15" x14ac:dyDescent="0.25"/>
  <cols>
    <col min="1" max="1" width="13.42578125" customWidth="1"/>
  </cols>
  <sheetData>
    <row r="1" spans="1:5" x14ac:dyDescent="0.25">
      <c r="A1" t="s">
        <v>1545</v>
      </c>
      <c r="B1" s="6"/>
    </row>
    <row r="2" spans="1:5" x14ac:dyDescent="0.25">
      <c r="A2" s="5">
        <v>29285</v>
      </c>
      <c r="B2" s="10">
        <v>29285</v>
      </c>
      <c r="C2">
        <v>28.7</v>
      </c>
      <c r="E2" s="18" t="s">
        <v>1854</v>
      </c>
    </row>
    <row r="3" spans="1:5" x14ac:dyDescent="0.25">
      <c r="A3" s="5">
        <v>29647</v>
      </c>
      <c r="B3" s="10">
        <v>29647</v>
      </c>
      <c r="C3">
        <v>32.9</v>
      </c>
      <c r="E3" t="s">
        <v>1864</v>
      </c>
    </row>
    <row r="4" spans="1:5" x14ac:dyDescent="0.25">
      <c r="A4" s="5">
        <v>29999</v>
      </c>
      <c r="B4" s="10">
        <v>29999</v>
      </c>
      <c r="C4">
        <v>37.4</v>
      </c>
    </row>
    <row r="5" spans="1:5" x14ac:dyDescent="0.25">
      <c r="A5" s="5">
        <v>30481</v>
      </c>
      <c r="B5" s="10">
        <v>30481</v>
      </c>
      <c r="C5">
        <v>37.9</v>
      </c>
      <c r="E5" t="s">
        <v>1905</v>
      </c>
    </row>
    <row r="6" spans="1:5" x14ac:dyDescent="0.25">
      <c r="A6" s="5">
        <v>30753</v>
      </c>
      <c r="B6" s="10">
        <v>30753</v>
      </c>
      <c r="C6">
        <v>36.9</v>
      </c>
    </row>
    <row r="7" spans="1:5" x14ac:dyDescent="0.25">
      <c r="A7" s="5">
        <v>31489</v>
      </c>
      <c r="B7" s="10">
        <v>31489</v>
      </c>
      <c r="C7">
        <v>34</v>
      </c>
      <c r="E7" t="s">
        <v>1906</v>
      </c>
    </row>
    <row r="8" spans="1:5" x14ac:dyDescent="0.25">
      <c r="A8" s="5">
        <v>31845</v>
      </c>
      <c r="B8" s="10">
        <v>31845</v>
      </c>
      <c r="C8">
        <v>36</v>
      </c>
    </row>
    <row r="9" spans="1:5" x14ac:dyDescent="0.25">
      <c r="A9" s="5">
        <v>32217</v>
      </c>
      <c r="B9" s="10">
        <v>32217</v>
      </c>
      <c r="C9">
        <v>38</v>
      </c>
      <c r="E9" t="s">
        <v>1921</v>
      </c>
    </row>
    <row r="10" spans="1:5" x14ac:dyDescent="0.25">
      <c r="A10" s="5">
        <v>32580</v>
      </c>
      <c r="B10" s="10">
        <v>32580</v>
      </c>
      <c r="C10">
        <v>41</v>
      </c>
      <c r="E10" t="s">
        <v>1922</v>
      </c>
    </row>
    <row r="11" spans="1:5" x14ac:dyDescent="0.25">
      <c r="A11" s="5">
        <v>32944</v>
      </c>
      <c r="B11" s="10">
        <v>32944</v>
      </c>
      <c r="C11">
        <v>41</v>
      </c>
      <c r="E11" t="s">
        <v>1923</v>
      </c>
    </row>
    <row r="12" spans="1:5" x14ac:dyDescent="0.25">
      <c r="A12" s="5">
        <v>33308</v>
      </c>
      <c r="B12" s="10">
        <v>33308</v>
      </c>
      <c r="C12">
        <v>39</v>
      </c>
      <c r="E12" t="s">
        <v>1924</v>
      </c>
    </row>
    <row r="13" spans="1:5" x14ac:dyDescent="0.25">
      <c r="A13" s="5">
        <v>34036</v>
      </c>
      <c r="B13" s="10">
        <v>34036</v>
      </c>
      <c r="C13">
        <v>45</v>
      </c>
    </row>
    <row r="14" spans="1:5" x14ac:dyDescent="0.25">
      <c r="A14" s="5">
        <v>34277</v>
      </c>
      <c r="B14" s="10">
        <v>34277</v>
      </c>
      <c r="C14">
        <v>41.9</v>
      </c>
    </row>
    <row r="15" spans="1:5" x14ac:dyDescent="0.25">
      <c r="A15" s="5">
        <v>34282</v>
      </c>
      <c r="B15" s="10">
        <v>34282</v>
      </c>
      <c r="C15">
        <v>43</v>
      </c>
    </row>
    <row r="16" spans="1:5" x14ac:dyDescent="0.25">
      <c r="A16" s="5">
        <v>34421</v>
      </c>
      <c r="B16" s="10">
        <v>34421</v>
      </c>
      <c r="C16">
        <v>44</v>
      </c>
    </row>
    <row r="17" spans="1:3" x14ac:dyDescent="0.25">
      <c r="A17" s="5">
        <v>34451</v>
      </c>
      <c r="B17" s="10">
        <v>34451</v>
      </c>
      <c r="C17">
        <v>43.7</v>
      </c>
    </row>
    <row r="18" spans="1:3" x14ac:dyDescent="0.25">
      <c r="A18" s="5">
        <v>34505</v>
      </c>
      <c r="B18" s="10">
        <v>34505</v>
      </c>
      <c r="C18">
        <v>43.1</v>
      </c>
    </row>
    <row r="19" spans="1:3" x14ac:dyDescent="0.25">
      <c r="A19" s="5">
        <v>34584</v>
      </c>
      <c r="B19" s="10">
        <v>34584</v>
      </c>
      <c r="C19">
        <v>45</v>
      </c>
    </row>
    <row r="20" spans="1:3" x14ac:dyDescent="0.25">
      <c r="A20" s="5">
        <v>34652</v>
      </c>
      <c r="B20" s="10">
        <v>34652</v>
      </c>
      <c r="C20">
        <v>49</v>
      </c>
    </row>
    <row r="21" spans="1:3" x14ac:dyDescent="0.25">
      <c r="A21" s="5">
        <v>34690</v>
      </c>
      <c r="B21" s="10">
        <v>34690</v>
      </c>
      <c r="C21">
        <v>46.7</v>
      </c>
    </row>
    <row r="22" spans="1:3" x14ac:dyDescent="0.25">
      <c r="A22" s="5">
        <v>34752</v>
      </c>
      <c r="B22" s="10">
        <v>34752</v>
      </c>
      <c r="C22">
        <v>47.2</v>
      </c>
    </row>
    <row r="23" spans="1:3" x14ac:dyDescent="0.25">
      <c r="A23" s="5">
        <v>34785</v>
      </c>
      <c r="B23" s="10">
        <v>34785</v>
      </c>
      <c r="C23">
        <v>49</v>
      </c>
    </row>
    <row r="24" spans="1:3" x14ac:dyDescent="0.25">
      <c r="A24" s="5">
        <v>35150</v>
      </c>
      <c r="B24" s="10">
        <v>35150</v>
      </c>
      <c r="C24">
        <v>47</v>
      </c>
    </row>
    <row r="25" spans="1:3" x14ac:dyDescent="0.25">
      <c r="A25" s="5">
        <v>35415</v>
      </c>
      <c r="B25" s="10">
        <v>35415</v>
      </c>
      <c r="C25">
        <v>46</v>
      </c>
    </row>
    <row r="26" spans="1:3" x14ac:dyDescent="0.25">
      <c r="A26" s="5">
        <v>35514</v>
      </c>
      <c r="B26" s="10">
        <v>35514</v>
      </c>
      <c r="C26">
        <v>47</v>
      </c>
    </row>
    <row r="27" spans="1:3" x14ac:dyDescent="0.25">
      <c r="A27" s="5">
        <v>35970</v>
      </c>
      <c r="B27" s="10">
        <v>35970</v>
      </c>
      <c r="C27">
        <v>48</v>
      </c>
    </row>
    <row r="28" spans="1:3" x14ac:dyDescent="0.25">
      <c r="A28" s="5">
        <v>36383</v>
      </c>
      <c r="B28" s="10">
        <v>36383</v>
      </c>
      <c r="C28">
        <v>44</v>
      </c>
    </row>
    <row r="29" spans="1:3" x14ac:dyDescent="0.25">
      <c r="A29" s="5">
        <v>36642</v>
      </c>
      <c r="B29" s="10">
        <v>36642</v>
      </c>
      <c r="C29">
        <v>47</v>
      </c>
    </row>
    <row r="30" spans="1:3" x14ac:dyDescent="0.25">
      <c r="A30" s="5">
        <v>36964</v>
      </c>
      <c r="B30" s="10">
        <v>36964</v>
      </c>
      <c r="C30">
        <v>46</v>
      </c>
    </row>
    <row r="31" spans="1:3" x14ac:dyDescent="0.25">
      <c r="A31" s="5">
        <v>37326</v>
      </c>
      <c r="B31" s="10">
        <v>37326</v>
      </c>
      <c r="C31">
        <v>46</v>
      </c>
    </row>
    <row r="32" spans="1:3" x14ac:dyDescent="0.25">
      <c r="A32" s="5">
        <v>37649</v>
      </c>
      <c r="B32" s="10">
        <v>37649</v>
      </c>
      <c r="C32">
        <v>45</v>
      </c>
    </row>
    <row r="33" spans="1:3" x14ac:dyDescent="0.25">
      <c r="A33" s="5">
        <v>38056</v>
      </c>
      <c r="B33" s="10">
        <v>38056</v>
      </c>
      <c r="C33">
        <v>45</v>
      </c>
    </row>
    <row r="34" spans="1:3" x14ac:dyDescent="0.25">
      <c r="B34" s="6"/>
    </row>
    <row r="39" spans="1:3" x14ac:dyDescent="0.25">
      <c r="A39" t="s">
        <v>1546</v>
      </c>
      <c r="B39" s="6"/>
    </row>
    <row r="40" spans="1:3" x14ac:dyDescent="0.25">
      <c r="A40" s="5">
        <v>29284</v>
      </c>
      <c r="B40" s="10">
        <v>29284</v>
      </c>
      <c r="C40">
        <v>29</v>
      </c>
    </row>
    <row r="41" spans="1:3" x14ac:dyDescent="0.25">
      <c r="A41" s="5">
        <v>29647</v>
      </c>
      <c r="B41" s="10">
        <v>29647</v>
      </c>
      <c r="C41">
        <v>32</v>
      </c>
    </row>
    <row r="42" spans="1:3" x14ac:dyDescent="0.25">
      <c r="A42" s="5">
        <v>29999</v>
      </c>
      <c r="B42" s="10">
        <v>29999</v>
      </c>
      <c r="C42">
        <v>37.4</v>
      </c>
    </row>
    <row r="43" spans="1:3" x14ac:dyDescent="0.25">
      <c r="A43" s="5">
        <v>30368</v>
      </c>
      <c r="B43" s="10">
        <v>30368</v>
      </c>
      <c r="C43">
        <v>37.700000000000003</v>
      </c>
    </row>
    <row r="44" spans="1:3" x14ac:dyDescent="0.25">
      <c r="A44" s="5">
        <v>31607</v>
      </c>
      <c r="B44" s="10">
        <v>31607</v>
      </c>
      <c r="C44">
        <v>37</v>
      </c>
    </row>
    <row r="45" spans="1:3" x14ac:dyDescent="0.25">
      <c r="A45" s="5">
        <v>31636</v>
      </c>
      <c r="B45" s="10">
        <v>31636</v>
      </c>
      <c r="C45">
        <v>40</v>
      </c>
    </row>
    <row r="46" spans="1:3" x14ac:dyDescent="0.25">
      <c r="A46" s="5">
        <v>31845</v>
      </c>
      <c r="B46" s="10">
        <v>31845</v>
      </c>
      <c r="C46">
        <v>38</v>
      </c>
    </row>
    <row r="47" spans="1:3" x14ac:dyDescent="0.25">
      <c r="A47" s="5">
        <v>32217</v>
      </c>
      <c r="B47" s="10">
        <v>32217</v>
      </c>
      <c r="C47">
        <v>40</v>
      </c>
    </row>
    <row r="48" spans="1:3" x14ac:dyDescent="0.25">
      <c r="A48" s="5">
        <v>32580</v>
      </c>
      <c r="B48" s="10">
        <v>32580</v>
      </c>
      <c r="C48">
        <v>44</v>
      </c>
    </row>
    <row r="49" spans="1:3" x14ac:dyDescent="0.25">
      <c r="A49" s="5">
        <v>32944</v>
      </c>
      <c r="B49" s="10">
        <v>32944</v>
      </c>
      <c r="C49">
        <v>41</v>
      </c>
    </row>
    <row r="50" spans="1:3" x14ac:dyDescent="0.25">
      <c r="A50" s="5">
        <v>33308</v>
      </c>
      <c r="B50" s="10">
        <v>33308</v>
      </c>
      <c r="C50">
        <v>42</v>
      </c>
    </row>
    <row r="51" spans="1:3" x14ac:dyDescent="0.25">
      <c r="A51" s="5">
        <v>34036</v>
      </c>
      <c r="B51" s="10">
        <v>34036</v>
      </c>
      <c r="C51">
        <v>45</v>
      </c>
    </row>
    <row r="52" spans="1:3" x14ac:dyDescent="0.25">
      <c r="A52" s="5">
        <v>34277</v>
      </c>
      <c r="B52" s="10">
        <v>34277</v>
      </c>
      <c r="C52">
        <v>44.3</v>
      </c>
    </row>
    <row r="53" spans="1:3" x14ac:dyDescent="0.25">
      <c r="A53" s="5">
        <v>34282</v>
      </c>
      <c r="B53" s="10">
        <v>34282</v>
      </c>
      <c r="C53">
        <v>45</v>
      </c>
    </row>
    <row r="54" spans="1:3" x14ac:dyDescent="0.25">
      <c r="A54" s="5">
        <v>34421</v>
      </c>
      <c r="B54" s="10">
        <v>34421</v>
      </c>
      <c r="C54">
        <v>45</v>
      </c>
    </row>
    <row r="55" spans="1:3" x14ac:dyDescent="0.25">
      <c r="A55" s="5">
        <v>34451</v>
      </c>
      <c r="B55" s="10">
        <v>34451</v>
      </c>
      <c r="C55">
        <v>45.3</v>
      </c>
    </row>
    <row r="56" spans="1:3" x14ac:dyDescent="0.25">
      <c r="A56" s="5">
        <v>34505</v>
      </c>
      <c r="B56" s="10">
        <v>34505</v>
      </c>
      <c r="C56">
        <v>22.5</v>
      </c>
    </row>
    <row r="57" spans="1:3" x14ac:dyDescent="0.25">
      <c r="A57" s="5">
        <v>34584</v>
      </c>
      <c r="B57" s="10">
        <v>34584</v>
      </c>
      <c r="C57">
        <v>47</v>
      </c>
    </row>
    <row r="58" spans="1:3" x14ac:dyDescent="0.25">
      <c r="A58" s="5">
        <v>34652</v>
      </c>
      <c r="B58" s="10">
        <v>34652</v>
      </c>
      <c r="C58">
        <v>49</v>
      </c>
    </row>
    <row r="59" spans="1:3" x14ac:dyDescent="0.25">
      <c r="A59" s="5">
        <v>34690</v>
      </c>
      <c r="B59" s="10">
        <v>34690</v>
      </c>
      <c r="C59">
        <v>49</v>
      </c>
    </row>
    <row r="60" spans="1:3" x14ac:dyDescent="0.25">
      <c r="A60" s="5">
        <v>34752</v>
      </c>
      <c r="B60" s="10">
        <v>34752</v>
      </c>
      <c r="C60">
        <v>48.2</v>
      </c>
    </row>
    <row r="61" spans="1:3" x14ac:dyDescent="0.25">
      <c r="A61" s="5">
        <v>34785</v>
      </c>
      <c r="B61" s="10">
        <v>34785</v>
      </c>
      <c r="C61">
        <v>50</v>
      </c>
    </row>
    <row r="62" spans="1:3" x14ac:dyDescent="0.25">
      <c r="A62" s="5">
        <v>34822</v>
      </c>
      <c r="B62" s="10">
        <v>34822</v>
      </c>
      <c r="C62">
        <v>47.1</v>
      </c>
    </row>
    <row r="63" spans="1:3" x14ac:dyDescent="0.25">
      <c r="A63" s="5">
        <v>35150</v>
      </c>
      <c r="B63" s="10">
        <v>35150</v>
      </c>
      <c r="C63">
        <v>48</v>
      </c>
    </row>
    <row r="64" spans="1:3" x14ac:dyDescent="0.25">
      <c r="A64" s="5">
        <v>35415</v>
      </c>
      <c r="B64" s="10">
        <v>35415</v>
      </c>
      <c r="C64">
        <v>47</v>
      </c>
    </row>
    <row r="65" spans="1:3" x14ac:dyDescent="0.25">
      <c r="A65" s="5">
        <v>35514</v>
      </c>
      <c r="B65" s="10">
        <v>35514</v>
      </c>
      <c r="C65">
        <v>49</v>
      </c>
    </row>
    <row r="66" spans="1:3" x14ac:dyDescent="0.25">
      <c r="A66" s="5">
        <v>35970</v>
      </c>
      <c r="B66" s="10">
        <v>35970</v>
      </c>
      <c r="C66">
        <v>49</v>
      </c>
    </row>
    <row r="67" spans="1:3" x14ac:dyDescent="0.25">
      <c r="A67" s="5">
        <v>36383</v>
      </c>
      <c r="B67" s="10">
        <v>36383</v>
      </c>
      <c r="C67">
        <v>43</v>
      </c>
    </row>
    <row r="68" spans="1:3" x14ac:dyDescent="0.25">
      <c r="A68" s="5">
        <v>36642</v>
      </c>
      <c r="B68" s="10">
        <v>36642</v>
      </c>
      <c r="C68">
        <v>47</v>
      </c>
    </row>
    <row r="69" spans="1:3" x14ac:dyDescent="0.25">
      <c r="A69" s="5">
        <v>36964</v>
      </c>
      <c r="B69" s="10">
        <v>36964</v>
      </c>
      <c r="C69">
        <v>47</v>
      </c>
    </row>
    <row r="70" spans="1:3" x14ac:dyDescent="0.25">
      <c r="A70" s="5">
        <v>37326</v>
      </c>
      <c r="B70" s="10">
        <v>37326</v>
      </c>
      <c r="C70">
        <v>46</v>
      </c>
    </row>
    <row r="71" spans="1:3" x14ac:dyDescent="0.25">
      <c r="A71" s="5">
        <v>37649</v>
      </c>
      <c r="B71" s="10">
        <v>37649</v>
      </c>
      <c r="C71">
        <v>46</v>
      </c>
    </row>
    <row r="72" spans="1:3" x14ac:dyDescent="0.25">
      <c r="A72" s="5">
        <v>38056</v>
      </c>
      <c r="B72" s="10">
        <v>38056</v>
      </c>
      <c r="C72">
        <v>47</v>
      </c>
    </row>
    <row r="73" spans="1:3" x14ac:dyDescent="0.25">
      <c r="B73" s="6"/>
    </row>
    <row r="76" spans="1:3" x14ac:dyDescent="0.25">
      <c r="A76" t="s">
        <v>1547</v>
      </c>
      <c r="B76" s="6"/>
    </row>
    <row r="77" spans="1:3" x14ac:dyDescent="0.25">
      <c r="A77" s="5">
        <v>29284</v>
      </c>
      <c r="B77" s="10">
        <v>29284</v>
      </c>
      <c r="C77">
        <v>25</v>
      </c>
    </row>
    <row r="78" spans="1:3" x14ac:dyDescent="0.25">
      <c r="A78" s="5">
        <v>29647</v>
      </c>
      <c r="B78" s="10">
        <v>29647</v>
      </c>
      <c r="C78">
        <v>31.2</v>
      </c>
    </row>
    <row r="79" spans="1:3" x14ac:dyDescent="0.25">
      <c r="A79" s="5">
        <v>29999</v>
      </c>
      <c r="B79" s="10">
        <v>29999</v>
      </c>
      <c r="C79">
        <v>37.299999999999997</v>
      </c>
    </row>
    <row r="80" spans="1:3" x14ac:dyDescent="0.25">
      <c r="A80" s="5">
        <v>30368</v>
      </c>
      <c r="B80" s="10">
        <v>30368</v>
      </c>
      <c r="C80">
        <v>39.1</v>
      </c>
    </row>
    <row r="81" spans="1:3" x14ac:dyDescent="0.25">
      <c r="A81" s="5">
        <v>30753</v>
      </c>
      <c r="B81" s="10">
        <v>30753</v>
      </c>
      <c r="C81">
        <v>36.4</v>
      </c>
    </row>
    <row r="82" spans="1:3" x14ac:dyDescent="0.25">
      <c r="A82" s="5">
        <v>31117</v>
      </c>
      <c r="B82" s="10">
        <v>31117</v>
      </c>
      <c r="C82">
        <v>34</v>
      </c>
    </row>
    <row r="83" spans="1:3" x14ac:dyDescent="0.25">
      <c r="A83" s="5">
        <v>31489</v>
      </c>
      <c r="B83" s="10">
        <v>31489</v>
      </c>
      <c r="C83">
        <v>34</v>
      </c>
    </row>
    <row r="84" spans="1:3" x14ac:dyDescent="0.25">
      <c r="A84" s="5">
        <v>31845</v>
      </c>
      <c r="B84" s="10">
        <v>31845</v>
      </c>
      <c r="C84">
        <v>36</v>
      </c>
    </row>
    <row r="85" spans="1:3" x14ac:dyDescent="0.25">
      <c r="A85" s="5">
        <v>32217</v>
      </c>
      <c r="B85" s="10">
        <v>32217</v>
      </c>
      <c r="C85">
        <v>40</v>
      </c>
    </row>
    <row r="86" spans="1:3" x14ac:dyDescent="0.25">
      <c r="A86" s="5">
        <v>32580</v>
      </c>
      <c r="B86" s="10">
        <v>32580</v>
      </c>
      <c r="C86">
        <v>43</v>
      </c>
    </row>
    <row r="87" spans="1:3" x14ac:dyDescent="0.25">
      <c r="A87" s="5">
        <v>32944</v>
      </c>
      <c r="B87" s="10">
        <v>32944</v>
      </c>
      <c r="C87">
        <v>41</v>
      </c>
    </row>
    <row r="88" spans="1:3" x14ac:dyDescent="0.25">
      <c r="A88" s="5">
        <v>33308</v>
      </c>
      <c r="B88" s="10">
        <v>33308</v>
      </c>
      <c r="C88">
        <v>41</v>
      </c>
    </row>
    <row r="89" spans="1:3" x14ac:dyDescent="0.25">
      <c r="A89" s="5">
        <v>34036</v>
      </c>
      <c r="B89" s="10">
        <v>34036</v>
      </c>
      <c r="C89">
        <v>45</v>
      </c>
    </row>
    <row r="90" spans="1:3" x14ac:dyDescent="0.25">
      <c r="A90" s="5">
        <v>34277</v>
      </c>
      <c r="B90" s="10">
        <v>34277</v>
      </c>
      <c r="C90">
        <v>41.9</v>
      </c>
    </row>
    <row r="91" spans="1:3" x14ac:dyDescent="0.25">
      <c r="A91" s="5">
        <v>34282</v>
      </c>
      <c r="B91" s="10">
        <v>34282</v>
      </c>
      <c r="C91">
        <v>43</v>
      </c>
    </row>
    <row r="92" spans="1:3" x14ac:dyDescent="0.25">
      <c r="A92" s="5">
        <v>34421</v>
      </c>
      <c r="B92" s="10">
        <v>34421</v>
      </c>
      <c r="C92">
        <v>44</v>
      </c>
    </row>
    <row r="93" spans="1:3" x14ac:dyDescent="0.25">
      <c r="A93" s="5">
        <v>34451</v>
      </c>
      <c r="B93" s="10">
        <v>34451</v>
      </c>
      <c r="C93">
        <v>43.5</v>
      </c>
    </row>
    <row r="94" spans="1:3" x14ac:dyDescent="0.25">
      <c r="A94" s="5">
        <v>34505</v>
      </c>
      <c r="B94" s="10">
        <v>34505</v>
      </c>
      <c r="C94">
        <v>44.8</v>
      </c>
    </row>
    <row r="95" spans="1:3" x14ac:dyDescent="0.25">
      <c r="A95" s="5">
        <v>34584</v>
      </c>
      <c r="B95" s="10">
        <v>34584</v>
      </c>
      <c r="C95">
        <v>44.9</v>
      </c>
    </row>
    <row r="96" spans="1:3" x14ac:dyDescent="0.25">
      <c r="A96" s="5">
        <v>34652</v>
      </c>
      <c r="B96" s="10">
        <v>34652</v>
      </c>
      <c r="C96">
        <v>47</v>
      </c>
    </row>
    <row r="97" spans="1:4" x14ac:dyDescent="0.25">
      <c r="A97" s="5">
        <v>34690</v>
      </c>
      <c r="B97" s="10">
        <v>34690</v>
      </c>
      <c r="C97">
        <v>45.9</v>
      </c>
    </row>
    <row r="98" spans="1:4" x14ac:dyDescent="0.25">
      <c r="A98" s="5">
        <v>34752</v>
      </c>
      <c r="B98" s="10">
        <v>34752</v>
      </c>
      <c r="C98">
        <v>46.2</v>
      </c>
    </row>
    <row r="99" spans="1:4" x14ac:dyDescent="0.25">
      <c r="A99" s="5">
        <v>34785</v>
      </c>
      <c r="B99" s="10">
        <v>34785</v>
      </c>
      <c r="C99">
        <v>48</v>
      </c>
    </row>
    <row r="100" spans="1:4" x14ac:dyDescent="0.25">
      <c r="A100" s="5">
        <v>35150</v>
      </c>
      <c r="B100" s="10">
        <v>35150</v>
      </c>
      <c r="C100">
        <v>46</v>
      </c>
    </row>
    <row r="101" spans="1:4" x14ac:dyDescent="0.25">
      <c r="A101" s="5">
        <v>35415</v>
      </c>
      <c r="B101" s="10">
        <v>35415</v>
      </c>
      <c r="C101">
        <v>48</v>
      </c>
    </row>
    <row r="102" spans="1:4" x14ac:dyDescent="0.25">
      <c r="A102" s="5">
        <v>35514</v>
      </c>
      <c r="B102" s="10">
        <v>35514</v>
      </c>
      <c r="C102">
        <v>46</v>
      </c>
    </row>
    <row r="103" spans="1:4" x14ac:dyDescent="0.25">
      <c r="A103" s="5">
        <v>35970</v>
      </c>
      <c r="B103" s="10">
        <v>35970</v>
      </c>
      <c r="C103">
        <v>48</v>
      </c>
    </row>
    <row r="104" spans="1:4" x14ac:dyDescent="0.25">
      <c r="A104" s="5">
        <v>36383</v>
      </c>
      <c r="B104" s="10">
        <v>36383</v>
      </c>
      <c r="C104">
        <v>42</v>
      </c>
    </row>
    <row r="105" spans="1:4" x14ac:dyDescent="0.25">
      <c r="A105" s="5">
        <v>36642</v>
      </c>
      <c r="B105" s="10">
        <v>36642</v>
      </c>
      <c r="C105">
        <v>45</v>
      </c>
    </row>
    <row r="106" spans="1:4" x14ac:dyDescent="0.25">
      <c r="A106" s="5">
        <v>36964</v>
      </c>
      <c r="B106" s="10">
        <v>36964</v>
      </c>
      <c r="C106">
        <v>46</v>
      </c>
    </row>
    <row r="107" spans="1:4" x14ac:dyDescent="0.25">
      <c r="A107" s="5">
        <v>37649</v>
      </c>
      <c r="B107" s="10">
        <v>37649</v>
      </c>
      <c r="C107">
        <v>42</v>
      </c>
    </row>
    <row r="111" spans="1:4" x14ac:dyDescent="0.25">
      <c r="A111" t="s">
        <v>1548</v>
      </c>
      <c r="B111" s="6"/>
    </row>
    <row r="112" spans="1:4" x14ac:dyDescent="0.25">
      <c r="A112" s="10">
        <v>29284</v>
      </c>
      <c r="C112">
        <v>25.7</v>
      </c>
      <c r="D112" s="6"/>
    </row>
    <row r="113" spans="1:4" x14ac:dyDescent="0.25">
      <c r="A113" s="10">
        <v>29647</v>
      </c>
      <c r="C113">
        <v>30.4</v>
      </c>
      <c r="D113" s="6"/>
    </row>
    <row r="114" spans="1:4" x14ac:dyDescent="0.25">
      <c r="A114" s="10">
        <v>29999</v>
      </c>
      <c r="C114">
        <v>35.1</v>
      </c>
      <c r="D114" s="6"/>
    </row>
    <row r="115" spans="1:4" x14ac:dyDescent="0.25">
      <c r="A115" s="10">
        <v>30368</v>
      </c>
      <c r="C115">
        <v>37.4</v>
      </c>
      <c r="D115" s="6"/>
    </row>
    <row r="116" spans="1:4" x14ac:dyDescent="0.25">
      <c r="A116" s="10">
        <v>30753</v>
      </c>
      <c r="C116">
        <v>36.5</v>
      </c>
      <c r="D116" s="6"/>
    </row>
    <row r="117" spans="1:4" x14ac:dyDescent="0.25">
      <c r="A117" s="10">
        <v>31117</v>
      </c>
      <c r="C117">
        <v>34</v>
      </c>
      <c r="D117" s="6"/>
    </row>
    <row r="118" spans="1:4" x14ac:dyDescent="0.25">
      <c r="A118" s="10">
        <v>31489</v>
      </c>
      <c r="C118">
        <v>34</v>
      </c>
      <c r="D118" s="6"/>
    </row>
    <row r="119" spans="1:4" x14ac:dyDescent="0.25">
      <c r="A119" s="10">
        <v>31845</v>
      </c>
      <c r="C119">
        <v>35</v>
      </c>
      <c r="D119" s="6"/>
    </row>
    <row r="120" spans="1:4" x14ac:dyDescent="0.25">
      <c r="A120" s="10">
        <v>32217</v>
      </c>
      <c r="C120">
        <v>39</v>
      </c>
      <c r="D120" s="6"/>
    </row>
    <row r="121" spans="1:4" x14ac:dyDescent="0.25">
      <c r="A121" s="10">
        <v>32580</v>
      </c>
      <c r="C121">
        <v>41</v>
      </c>
      <c r="D121" s="6"/>
    </row>
    <row r="122" spans="1:4" x14ac:dyDescent="0.25">
      <c r="A122" s="10">
        <v>32944</v>
      </c>
      <c r="C122">
        <v>40</v>
      </c>
      <c r="D122" s="6"/>
    </row>
    <row r="123" spans="1:4" x14ac:dyDescent="0.25">
      <c r="A123" s="10">
        <v>33308</v>
      </c>
      <c r="C123">
        <v>40</v>
      </c>
      <c r="D123" s="6"/>
    </row>
    <row r="124" spans="1:4" x14ac:dyDescent="0.25">
      <c r="A124" s="10">
        <v>34036</v>
      </c>
      <c r="C124">
        <v>44</v>
      </c>
      <c r="D124" s="6"/>
    </row>
    <row r="125" spans="1:4" x14ac:dyDescent="0.25">
      <c r="A125" s="10">
        <v>34277</v>
      </c>
      <c r="C125">
        <v>41.7</v>
      </c>
      <c r="D125" s="6"/>
    </row>
    <row r="126" spans="1:4" x14ac:dyDescent="0.25">
      <c r="A126" s="10">
        <v>34282</v>
      </c>
      <c r="C126">
        <v>42</v>
      </c>
      <c r="D126" s="6"/>
    </row>
    <row r="127" spans="1:4" x14ac:dyDescent="0.25">
      <c r="A127" s="10">
        <v>34421</v>
      </c>
      <c r="C127">
        <v>43</v>
      </c>
      <c r="D127" s="6"/>
    </row>
    <row r="128" spans="1:4" x14ac:dyDescent="0.25">
      <c r="A128" s="10">
        <v>34451</v>
      </c>
      <c r="C128">
        <v>42.5</v>
      </c>
      <c r="D128" s="6"/>
    </row>
    <row r="129" spans="1:4" x14ac:dyDescent="0.25">
      <c r="A129" s="10">
        <v>34505</v>
      </c>
      <c r="C129">
        <v>42.8</v>
      </c>
      <c r="D129" s="6"/>
    </row>
    <row r="130" spans="1:4" x14ac:dyDescent="0.25">
      <c r="A130" s="10">
        <v>34584</v>
      </c>
      <c r="C130">
        <v>44.1</v>
      </c>
      <c r="D130" s="6"/>
    </row>
    <row r="131" spans="1:4" x14ac:dyDescent="0.25">
      <c r="A131" s="10">
        <v>34652</v>
      </c>
      <c r="C131">
        <v>46</v>
      </c>
      <c r="D131" s="6"/>
    </row>
    <row r="132" spans="1:4" x14ac:dyDescent="0.25">
      <c r="A132" s="10">
        <v>34690</v>
      </c>
      <c r="C132">
        <v>45.1</v>
      </c>
      <c r="D132" s="6"/>
    </row>
    <row r="133" spans="1:4" x14ac:dyDescent="0.25">
      <c r="A133" s="10">
        <v>34752</v>
      </c>
      <c r="C133">
        <v>45.8</v>
      </c>
      <c r="D133" s="6"/>
    </row>
    <row r="134" spans="1:4" x14ac:dyDescent="0.25">
      <c r="A134" s="10">
        <v>34785</v>
      </c>
      <c r="C134">
        <v>47</v>
      </c>
      <c r="D134" s="6"/>
    </row>
    <row r="135" spans="1:4" x14ac:dyDescent="0.25">
      <c r="A135" s="10">
        <v>35150</v>
      </c>
      <c r="C135">
        <v>47</v>
      </c>
      <c r="D135" s="6"/>
    </row>
    <row r="136" spans="1:4" x14ac:dyDescent="0.25">
      <c r="A136" s="10">
        <v>35415</v>
      </c>
      <c r="C136">
        <v>47</v>
      </c>
      <c r="D136" s="6"/>
    </row>
    <row r="137" spans="1:4" x14ac:dyDescent="0.25">
      <c r="A137" s="10">
        <v>35514</v>
      </c>
      <c r="C137">
        <v>46</v>
      </c>
      <c r="D137" s="6"/>
    </row>
    <row r="138" spans="1:4" x14ac:dyDescent="0.25">
      <c r="A138" s="10">
        <v>35970</v>
      </c>
      <c r="C138">
        <v>47</v>
      </c>
      <c r="D138" s="6"/>
    </row>
    <row r="139" spans="1:4" x14ac:dyDescent="0.25">
      <c r="A139" s="10">
        <v>36383</v>
      </c>
      <c r="C139">
        <v>42</v>
      </c>
      <c r="D139" s="6"/>
    </row>
    <row r="140" spans="1:4" x14ac:dyDescent="0.25">
      <c r="A140" s="10">
        <v>36642</v>
      </c>
      <c r="C140">
        <v>44</v>
      </c>
      <c r="D140" s="6"/>
    </row>
    <row r="141" spans="1:4" x14ac:dyDescent="0.25">
      <c r="A141" s="10">
        <v>36964</v>
      </c>
      <c r="C141">
        <v>44</v>
      </c>
      <c r="D141" s="6"/>
    </row>
    <row r="142" spans="1:4" x14ac:dyDescent="0.25">
      <c r="A142" s="10">
        <v>37649</v>
      </c>
      <c r="C142">
        <v>41</v>
      </c>
      <c r="D142" s="6"/>
    </row>
    <row r="145" spans="1:4" x14ac:dyDescent="0.25">
      <c r="A145" t="s">
        <v>1550</v>
      </c>
      <c r="D145" s="6"/>
    </row>
    <row r="146" spans="1:4" x14ac:dyDescent="0.25">
      <c r="A146" s="10">
        <v>33639</v>
      </c>
      <c r="C146">
        <v>38.1</v>
      </c>
      <c r="D146" s="6"/>
    </row>
    <row r="147" spans="1:4" x14ac:dyDescent="0.25">
      <c r="A147" s="10">
        <v>33730</v>
      </c>
      <c r="C147">
        <v>39.200000000000003</v>
      </c>
      <c r="D147" s="6"/>
    </row>
    <row r="148" spans="1:4" x14ac:dyDescent="0.25">
      <c r="A148" s="10">
        <v>33892</v>
      </c>
      <c r="C148">
        <v>39.1</v>
      </c>
      <c r="D148" s="6"/>
    </row>
    <row r="149" spans="1:4" x14ac:dyDescent="0.25">
      <c r="A149" s="10">
        <v>34324</v>
      </c>
      <c r="C149">
        <v>41</v>
      </c>
      <c r="D149" s="6"/>
    </row>
    <row r="150" spans="1:4" x14ac:dyDescent="0.25">
      <c r="A150" s="10">
        <v>34659</v>
      </c>
      <c r="C150">
        <v>41</v>
      </c>
      <c r="D150" s="6"/>
    </row>
    <row r="151" spans="1:4" x14ac:dyDescent="0.25">
      <c r="A151" s="10">
        <v>34841</v>
      </c>
      <c r="C151">
        <v>41.2</v>
      </c>
      <c r="D151" s="6"/>
    </row>
    <row r="152" spans="1:4" x14ac:dyDescent="0.25">
      <c r="A152" s="10">
        <v>34877</v>
      </c>
      <c r="C152">
        <v>41.3</v>
      </c>
      <c r="D152" s="6"/>
    </row>
    <row r="153" spans="1:4" x14ac:dyDescent="0.25">
      <c r="A153" s="10">
        <v>34934</v>
      </c>
      <c r="C153">
        <v>41.6</v>
      </c>
      <c r="D153" s="6"/>
    </row>
    <row r="154" spans="1:4" x14ac:dyDescent="0.25">
      <c r="A154" s="10">
        <v>35063</v>
      </c>
      <c r="C154">
        <v>43.8</v>
      </c>
      <c r="D154" s="6"/>
    </row>
    <row r="155" spans="1:4" x14ac:dyDescent="0.25">
      <c r="A155" s="10">
        <v>35151</v>
      </c>
      <c r="C155">
        <v>42.9</v>
      </c>
      <c r="D155" s="6"/>
    </row>
    <row r="156" spans="1:4" x14ac:dyDescent="0.25">
      <c r="A156" s="10">
        <v>35209</v>
      </c>
      <c r="C156">
        <v>42.5</v>
      </c>
      <c r="D156" s="6"/>
    </row>
    <row r="157" spans="1:4" x14ac:dyDescent="0.25">
      <c r="A157" s="10">
        <v>35284</v>
      </c>
      <c r="C157">
        <v>42.5</v>
      </c>
      <c r="D157" s="6"/>
    </row>
    <row r="158" spans="1:4" x14ac:dyDescent="0.25">
      <c r="A158" s="10">
        <v>35373</v>
      </c>
      <c r="C158">
        <v>42.1</v>
      </c>
      <c r="D158" s="6"/>
    </row>
    <row r="159" spans="1:4" x14ac:dyDescent="0.25">
      <c r="A159" s="10">
        <v>35529</v>
      </c>
      <c r="C159">
        <v>42.7</v>
      </c>
      <c r="D159" s="6"/>
    </row>
    <row r="160" spans="1:4" x14ac:dyDescent="0.25">
      <c r="A160" s="10">
        <v>35646</v>
      </c>
      <c r="C160">
        <v>43.2</v>
      </c>
      <c r="D160" s="6"/>
    </row>
    <row r="161" spans="1:4" x14ac:dyDescent="0.25">
      <c r="A161" s="10">
        <v>35760</v>
      </c>
      <c r="C161">
        <v>43.7</v>
      </c>
      <c r="D161" s="6"/>
    </row>
    <row r="162" spans="1:4" x14ac:dyDescent="0.25">
      <c r="A162" s="10">
        <v>35857</v>
      </c>
      <c r="C162">
        <v>42.6</v>
      </c>
      <c r="D162" s="6"/>
    </row>
    <row r="163" spans="1:4" x14ac:dyDescent="0.25">
      <c r="A163" s="10">
        <v>35929</v>
      </c>
      <c r="C163">
        <v>43.8</v>
      </c>
      <c r="D163" s="6"/>
    </row>
    <row r="164" spans="1:4" x14ac:dyDescent="0.25">
      <c r="A164" s="10">
        <v>36011</v>
      </c>
      <c r="C164">
        <v>43</v>
      </c>
      <c r="D164" s="6"/>
    </row>
    <row r="179" spans="4:4" x14ac:dyDescent="0.25">
      <c r="D179" s="6"/>
    </row>
    <row r="194" spans="1:4" x14ac:dyDescent="0.25">
      <c r="A194" t="s">
        <v>1550</v>
      </c>
      <c r="C194">
        <v>0</v>
      </c>
      <c r="D194" s="6">
        <v>15000</v>
      </c>
    </row>
    <row r="195" spans="1:4" x14ac:dyDescent="0.25">
      <c r="A195" s="10">
        <v>33639</v>
      </c>
      <c r="C195">
        <v>38.1</v>
      </c>
      <c r="D195" s="6">
        <v>33639</v>
      </c>
    </row>
    <row r="196" spans="1:4" x14ac:dyDescent="0.25">
      <c r="A196" s="10">
        <v>33730</v>
      </c>
      <c r="C196">
        <v>39.200000000000003</v>
      </c>
      <c r="D196" s="6">
        <v>33730</v>
      </c>
    </row>
    <row r="197" spans="1:4" x14ac:dyDescent="0.25">
      <c r="A197" s="10">
        <v>33892</v>
      </c>
      <c r="C197">
        <v>39.1</v>
      </c>
      <c r="D197" s="6">
        <v>33892</v>
      </c>
    </row>
    <row r="198" spans="1:4" x14ac:dyDescent="0.25">
      <c r="A198" s="10">
        <v>34324</v>
      </c>
      <c r="C198">
        <v>41</v>
      </c>
      <c r="D198" s="6">
        <v>34324</v>
      </c>
    </row>
    <row r="199" spans="1:4" x14ac:dyDescent="0.25">
      <c r="A199" s="10">
        <v>34659</v>
      </c>
      <c r="C199">
        <v>41</v>
      </c>
      <c r="D199" s="6">
        <v>34659</v>
      </c>
    </row>
    <row r="200" spans="1:4" x14ac:dyDescent="0.25">
      <c r="A200" s="10">
        <v>34841</v>
      </c>
      <c r="C200">
        <v>41.2</v>
      </c>
      <c r="D200" s="6">
        <v>34841</v>
      </c>
    </row>
    <row r="201" spans="1:4" x14ac:dyDescent="0.25">
      <c r="A201" s="10">
        <v>34877</v>
      </c>
      <c r="C201">
        <v>41.3</v>
      </c>
      <c r="D201" s="6">
        <v>34877</v>
      </c>
    </row>
    <row r="202" spans="1:4" x14ac:dyDescent="0.25">
      <c r="A202" s="10">
        <v>34934</v>
      </c>
      <c r="C202">
        <v>41.6</v>
      </c>
      <c r="D202" s="6">
        <v>34934</v>
      </c>
    </row>
    <row r="203" spans="1:4" x14ac:dyDescent="0.25">
      <c r="A203" s="10">
        <v>35063</v>
      </c>
      <c r="C203">
        <v>43.8</v>
      </c>
      <c r="D203" s="6">
        <v>35063</v>
      </c>
    </row>
    <row r="204" spans="1:4" x14ac:dyDescent="0.25">
      <c r="A204" s="10">
        <v>35151</v>
      </c>
      <c r="C204">
        <v>42.9</v>
      </c>
      <c r="D204" s="6">
        <v>35151</v>
      </c>
    </row>
    <row r="205" spans="1:4" x14ac:dyDescent="0.25">
      <c r="A205" s="10">
        <v>35209</v>
      </c>
      <c r="C205">
        <v>42.5</v>
      </c>
      <c r="D205" s="6">
        <v>35209</v>
      </c>
    </row>
    <row r="206" spans="1:4" x14ac:dyDescent="0.25">
      <c r="A206" s="10">
        <v>35284</v>
      </c>
      <c r="C206">
        <v>42.5</v>
      </c>
      <c r="D206" s="6">
        <v>35284</v>
      </c>
    </row>
    <row r="207" spans="1:4" x14ac:dyDescent="0.25">
      <c r="A207" s="10">
        <v>35373</v>
      </c>
      <c r="C207">
        <v>42.1</v>
      </c>
      <c r="D207" s="6">
        <v>35373</v>
      </c>
    </row>
    <row r="208" spans="1:4" x14ac:dyDescent="0.25">
      <c r="A208" s="10">
        <v>35529</v>
      </c>
      <c r="C208">
        <v>42.7</v>
      </c>
      <c r="D208" s="6">
        <v>35529</v>
      </c>
    </row>
    <row r="209" spans="1:4" x14ac:dyDescent="0.25">
      <c r="A209" s="10">
        <v>35646</v>
      </c>
      <c r="C209">
        <v>43.2</v>
      </c>
      <c r="D209" s="6">
        <v>35646</v>
      </c>
    </row>
    <row r="210" spans="1:4" x14ac:dyDescent="0.25">
      <c r="A210" s="10">
        <v>35760</v>
      </c>
      <c r="C210">
        <v>43.7</v>
      </c>
      <c r="D210" s="6">
        <v>35760</v>
      </c>
    </row>
    <row r="211" spans="1:4" x14ac:dyDescent="0.25">
      <c r="A211" s="10">
        <v>35857</v>
      </c>
      <c r="C211">
        <v>42.6</v>
      </c>
      <c r="D211" s="6">
        <v>35857</v>
      </c>
    </row>
    <row r="212" spans="1:4" x14ac:dyDescent="0.25">
      <c r="A212" s="10">
        <v>35929</v>
      </c>
      <c r="C212">
        <v>43.8</v>
      </c>
      <c r="D212" s="6">
        <v>35929</v>
      </c>
    </row>
    <row r="213" spans="1:4" x14ac:dyDescent="0.25">
      <c r="A213" s="10">
        <v>36011</v>
      </c>
      <c r="C213">
        <v>43</v>
      </c>
      <c r="D213" s="6">
        <v>36011</v>
      </c>
    </row>
    <row r="214" spans="1:4" x14ac:dyDescent="0.25">
      <c r="C214">
        <f>+SUM(C194:C213)/(213-194+1)</f>
        <v>39.765000000000008</v>
      </c>
      <c r="D214" s="6">
        <v>20000</v>
      </c>
    </row>
    <row r="217" spans="1:4" x14ac:dyDescent="0.25">
      <c r="A217" t="s">
        <v>1551</v>
      </c>
      <c r="B217" s="6"/>
    </row>
    <row r="218" spans="1:4" x14ac:dyDescent="0.25">
      <c r="A218" s="10">
        <v>33702</v>
      </c>
      <c r="C218">
        <v>37.299999999999997</v>
      </c>
      <c r="D218" s="6">
        <v>33702</v>
      </c>
    </row>
    <row r="219" spans="1:4" x14ac:dyDescent="0.25">
      <c r="A219" s="10">
        <v>33730</v>
      </c>
      <c r="C219">
        <v>37.1</v>
      </c>
      <c r="D219" s="6">
        <v>33730</v>
      </c>
    </row>
    <row r="220" spans="1:4" x14ac:dyDescent="0.25">
      <c r="A220" s="10">
        <v>33825</v>
      </c>
      <c r="C220">
        <v>37</v>
      </c>
      <c r="D220" s="6">
        <v>33825</v>
      </c>
    </row>
    <row r="221" spans="1:4" x14ac:dyDescent="0.25">
      <c r="A221" s="10">
        <v>34170</v>
      </c>
      <c r="C221">
        <v>38</v>
      </c>
      <c r="D221" s="6">
        <v>34170</v>
      </c>
    </row>
    <row r="222" spans="1:4" x14ac:dyDescent="0.25">
      <c r="A222" s="10">
        <v>34841</v>
      </c>
      <c r="C222">
        <v>38.9</v>
      </c>
      <c r="D222" s="6">
        <v>34841</v>
      </c>
    </row>
    <row r="223" spans="1:4" x14ac:dyDescent="0.25">
      <c r="A223" s="10">
        <v>34877</v>
      </c>
      <c r="C223">
        <v>36.799999999999997</v>
      </c>
      <c r="D223" s="6">
        <v>34877</v>
      </c>
    </row>
    <row r="224" spans="1:4" x14ac:dyDescent="0.25">
      <c r="A224" s="10">
        <v>34934</v>
      </c>
      <c r="C224">
        <v>37</v>
      </c>
      <c r="D224" s="6">
        <v>34934</v>
      </c>
    </row>
    <row r="225" spans="1:4" x14ac:dyDescent="0.25">
      <c r="A225" s="10">
        <v>35151</v>
      </c>
      <c r="C225">
        <v>37.4</v>
      </c>
      <c r="D225" s="6">
        <v>35151</v>
      </c>
    </row>
    <row r="226" spans="1:4" x14ac:dyDescent="0.25">
      <c r="A226" s="10">
        <v>35209</v>
      </c>
      <c r="C226">
        <v>36.6</v>
      </c>
      <c r="D226" s="6">
        <v>35209</v>
      </c>
    </row>
    <row r="227" spans="1:4" x14ac:dyDescent="0.25">
      <c r="A227" s="10">
        <v>35284</v>
      </c>
      <c r="C227">
        <v>37.700000000000003</v>
      </c>
      <c r="D227" s="6">
        <v>35284</v>
      </c>
    </row>
    <row r="228" spans="1:4" x14ac:dyDescent="0.25">
      <c r="A228" s="10">
        <v>35373</v>
      </c>
      <c r="C228">
        <v>36.5</v>
      </c>
      <c r="D228" s="6">
        <v>35373</v>
      </c>
    </row>
    <row r="229" spans="1:4" x14ac:dyDescent="0.25">
      <c r="A229" s="10">
        <v>35529</v>
      </c>
      <c r="C229">
        <v>37.4</v>
      </c>
      <c r="D229" s="6">
        <v>35529</v>
      </c>
    </row>
    <row r="230" spans="1:4" x14ac:dyDescent="0.25">
      <c r="A230" s="10">
        <v>35578</v>
      </c>
      <c r="C230">
        <v>37.4</v>
      </c>
      <c r="D230" s="6">
        <v>35578</v>
      </c>
    </row>
    <row r="231" spans="1:4" x14ac:dyDescent="0.25">
      <c r="A231" s="10">
        <v>35646</v>
      </c>
      <c r="C231">
        <v>36.299999999999997</v>
      </c>
      <c r="D231" s="6">
        <v>35646</v>
      </c>
    </row>
    <row r="232" spans="1:4" x14ac:dyDescent="0.25">
      <c r="A232" s="10">
        <v>35768</v>
      </c>
      <c r="C232">
        <v>37.5</v>
      </c>
      <c r="D232" s="6">
        <v>35768</v>
      </c>
    </row>
    <row r="233" spans="1:4" x14ac:dyDescent="0.25">
      <c r="A233" s="10">
        <v>35857</v>
      </c>
      <c r="C233">
        <v>37.299999999999997</v>
      </c>
      <c r="D233" s="6">
        <v>35857</v>
      </c>
    </row>
    <row r="234" spans="1:4" x14ac:dyDescent="0.25">
      <c r="A234" s="10">
        <v>35929</v>
      </c>
      <c r="C234">
        <v>37.6</v>
      </c>
      <c r="D234" s="6">
        <v>35929</v>
      </c>
    </row>
    <row r="235" spans="1:4" x14ac:dyDescent="0.25">
      <c r="A235" s="10">
        <v>36011</v>
      </c>
      <c r="C235">
        <v>36.799999999999997</v>
      </c>
      <c r="D235" s="6">
        <v>36011</v>
      </c>
    </row>
    <row r="236" spans="1:4" x14ac:dyDescent="0.25">
      <c r="C236">
        <f>+SUM(C218:C235)/(175-158+1)</f>
        <v>37.255555555555553</v>
      </c>
      <c r="D236" s="6">
        <v>20000</v>
      </c>
    </row>
    <row r="237" spans="1:4" x14ac:dyDescent="0.25">
      <c r="C237">
        <v>0</v>
      </c>
      <c r="D237" s="6">
        <v>15000</v>
      </c>
    </row>
    <row r="240" spans="1:4" x14ac:dyDescent="0.25">
      <c r="A240" t="s">
        <v>1574</v>
      </c>
    </row>
    <row r="241" spans="1:4" x14ac:dyDescent="0.25">
      <c r="A241" s="10">
        <v>39224</v>
      </c>
      <c r="C241">
        <v>40</v>
      </c>
      <c r="D241" s="6">
        <v>39224</v>
      </c>
    </row>
    <row r="242" spans="1:4" x14ac:dyDescent="0.25">
      <c r="A242" s="10">
        <v>39610</v>
      </c>
      <c r="C242">
        <v>42</v>
      </c>
      <c r="D242" s="6">
        <v>39610</v>
      </c>
    </row>
    <row r="243" spans="1:4" x14ac:dyDescent="0.25">
      <c r="A243" s="10">
        <v>39995</v>
      </c>
      <c r="C243">
        <v>40</v>
      </c>
      <c r="D243" s="6">
        <v>39995</v>
      </c>
    </row>
    <row r="244" spans="1:4" x14ac:dyDescent="0.25">
      <c r="A244" s="10">
        <v>40352</v>
      </c>
      <c r="C244">
        <v>40</v>
      </c>
      <c r="D244" s="6">
        <v>40352</v>
      </c>
    </row>
    <row r="245" spans="1:4" x14ac:dyDescent="0.25">
      <c r="A245" s="10">
        <v>40681</v>
      </c>
      <c r="C245">
        <v>41</v>
      </c>
      <c r="D245" s="6">
        <v>40681</v>
      </c>
    </row>
    <row r="246" spans="1:4" x14ac:dyDescent="0.25">
      <c r="A246" s="10">
        <v>40813</v>
      </c>
      <c r="C246">
        <v>39</v>
      </c>
      <c r="D246" s="6">
        <v>40813</v>
      </c>
    </row>
    <row r="247" spans="1:4" x14ac:dyDescent="0.25">
      <c r="A247" s="10">
        <v>41109</v>
      </c>
      <c r="C247">
        <v>38</v>
      </c>
      <c r="D247" s="6">
        <v>41109</v>
      </c>
    </row>
    <row r="248" spans="1:4" x14ac:dyDescent="0.25">
      <c r="A248" s="10">
        <v>41205</v>
      </c>
      <c r="C248">
        <v>38</v>
      </c>
      <c r="D248" s="6">
        <v>41205</v>
      </c>
    </row>
    <row r="249" spans="1:4" x14ac:dyDescent="0.25">
      <c r="A249" s="10">
        <v>41430</v>
      </c>
      <c r="C249">
        <v>38</v>
      </c>
      <c r="D249" s="6">
        <v>41430</v>
      </c>
    </row>
    <row r="250" spans="1:4" x14ac:dyDescent="0.25">
      <c r="A250" s="10">
        <v>41569</v>
      </c>
      <c r="C250">
        <v>36</v>
      </c>
      <c r="D250" s="6">
        <v>41569</v>
      </c>
    </row>
    <row r="251" spans="1:4" x14ac:dyDescent="0.25">
      <c r="A251" s="10">
        <v>41780</v>
      </c>
      <c r="C251">
        <v>38</v>
      </c>
      <c r="D251" s="6">
        <v>41780</v>
      </c>
    </row>
    <row r="252" spans="1:4" x14ac:dyDescent="0.25">
      <c r="A252" s="10">
        <v>41927</v>
      </c>
      <c r="C252">
        <v>37</v>
      </c>
      <c r="D252" s="6">
        <v>41927</v>
      </c>
    </row>
    <row r="253" spans="1:4" x14ac:dyDescent="0.25">
      <c r="A253" s="10">
        <v>42172</v>
      </c>
      <c r="C253">
        <v>39</v>
      </c>
      <c r="D253" s="6">
        <v>42172</v>
      </c>
    </row>
    <row r="254" spans="1:4" x14ac:dyDescent="0.25">
      <c r="A254" s="10">
        <v>42277</v>
      </c>
      <c r="C254">
        <v>40</v>
      </c>
      <c r="D254" s="6">
        <v>42277</v>
      </c>
    </row>
    <row r="255" spans="1:4" x14ac:dyDescent="0.25">
      <c r="A255" s="10">
        <v>42543</v>
      </c>
      <c r="C255">
        <v>41</v>
      </c>
      <c r="D255" s="6">
        <v>42543</v>
      </c>
    </row>
    <row r="256" spans="1:4" x14ac:dyDescent="0.25">
      <c r="A256" s="10">
        <v>42641</v>
      </c>
      <c r="C256">
        <v>39</v>
      </c>
      <c r="D256" s="6">
        <v>42641</v>
      </c>
    </row>
    <row r="257" spans="3:4" x14ac:dyDescent="0.25">
      <c r="C257">
        <f>+SUM(C241:C256)/(194-179+1)</f>
        <v>39.125</v>
      </c>
      <c r="D257" s="6">
        <v>20000</v>
      </c>
    </row>
    <row r="258" spans="3:4" x14ac:dyDescent="0.25">
      <c r="C258">
        <v>0</v>
      </c>
      <c r="D258" s="6">
        <v>15000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>
      <selection activeCell="B51" sqref="B5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365"/>
  <sheetViews>
    <sheetView topLeftCell="A2" workbookViewId="0">
      <selection activeCell="A15" sqref="A15"/>
    </sheetView>
  </sheetViews>
  <sheetFormatPr baseColWidth="10" defaultRowHeight="15" x14ac:dyDescent="0.25"/>
  <cols>
    <col min="1" max="1" width="14.7109375" customWidth="1"/>
    <col min="2" max="2" width="17.28515625" customWidth="1"/>
    <col min="30" max="30" width="11.42578125" style="6"/>
    <col min="61" max="61" width="11.42578125" style="6"/>
  </cols>
  <sheetData>
    <row r="1" spans="1:62" ht="15.75" x14ac:dyDescent="0.25">
      <c r="A1" s="7" t="s">
        <v>1572</v>
      </c>
      <c r="M1" t="s">
        <v>1554</v>
      </c>
      <c r="Q1" t="s">
        <v>1558</v>
      </c>
      <c r="U1" t="s">
        <v>1563</v>
      </c>
      <c r="Y1" t="s">
        <v>1531</v>
      </c>
      <c r="AC1" t="s">
        <v>1564</v>
      </c>
      <c r="AF1" t="s">
        <v>1532</v>
      </c>
      <c r="AJ1" t="s">
        <v>1566</v>
      </c>
      <c r="AN1" t="s">
        <v>1536</v>
      </c>
      <c r="AR1" t="s">
        <v>1540</v>
      </c>
      <c r="AV1" t="s">
        <v>1542</v>
      </c>
      <c r="AW1" s="6"/>
      <c r="AZ1" t="s">
        <v>1545</v>
      </c>
      <c r="BA1" s="6"/>
      <c r="BD1" t="s">
        <v>1552</v>
      </c>
      <c r="BH1" t="s">
        <v>1549</v>
      </c>
    </row>
    <row r="2" spans="1:62" ht="18.75" x14ac:dyDescent="0.3">
      <c r="A2" s="8" t="s">
        <v>1602</v>
      </c>
      <c r="M2" s="5">
        <v>32227</v>
      </c>
      <c r="N2" s="6">
        <v>32227</v>
      </c>
      <c r="O2">
        <v>34.299999999999997</v>
      </c>
      <c r="Q2" s="5">
        <v>37172</v>
      </c>
      <c r="R2" s="6">
        <v>37172</v>
      </c>
      <c r="S2">
        <v>48</v>
      </c>
      <c r="U2" s="5">
        <v>29923</v>
      </c>
      <c r="V2" s="6">
        <v>29923</v>
      </c>
      <c r="W2">
        <v>41.9</v>
      </c>
      <c r="Y2" s="5">
        <v>29305</v>
      </c>
      <c r="Z2" s="6">
        <v>29305</v>
      </c>
      <c r="AA2">
        <v>19.2</v>
      </c>
      <c r="AC2" s="5">
        <v>29263</v>
      </c>
      <c r="AD2" s="6">
        <v>29263</v>
      </c>
      <c r="AE2">
        <v>30.5</v>
      </c>
      <c r="AF2" s="5">
        <v>32441</v>
      </c>
      <c r="AG2" s="6">
        <v>32441</v>
      </c>
      <c r="AH2">
        <v>17.899999999999999</v>
      </c>
      <c r="AJ2" s="5">
        <v>29382</v>
      </c>
      <c r="AK2" s="6">
        <v>29382</v>
      </c>
      <c r="AL2">
        <v>10.4</v>
      </c>
      <c r="AN2" s="5">
        <v>29360</v>
      </c>
      <c r="AO2" s="6">
        <v>29360</v>
      </c>
      <c r="AP2">
        <v>7.6</v>
      </c>
      <c r="AR2" s="5">
        <v>30796</v>
      </c>
      <c r="AS2" s="6">
        <v>30796</v>
      </c>
      <c r="AT2">
        <v>41.5</v>
      </c>
      <c r="AV2" s="5">
        <v>30040</v>
      </c>
      <c r="AW2" s="6">
        <v>30040</v>
      </c>
      <c r="AX2">
        <v>33</v>
      </c>
      <c r="AZ2" s="5">
        <v>29285</v>
      </c>
      <c r="BA2" s="6">
        <v>29285</v>
      </c>
      <c r="BB2">
        <v>28.7</v>
      </c>
      <c r="BD2" s="5">
        <v>32315</v>
      </c>
      <c r="BE2" s="6">
        <v>32315</v>
      </c>
      <c r="BF2">
        <v>31.9</v>
      </c>
      <c r="BH2" s="5">
        <v>29223</v>
      </c>
      <c r="BI2" s="6">
        <v>29223</v>
      </c>
      <c r="BJ2">
        <v>26.7</v>
      </c>
    </row>
    <row r="3" spans="1:62" x14ac:dyDescent="0.25">
      <c r="A3" t="s">
        <v>1714</v>
      </c>
      <c r="M3" s="5">
        <v>32399</v>
      </c>
      <c r="N3" s="6">
        <v>32399</v>
      </c>
      <c r="O3">
        <v>34.799999999999997</v>
      </c>
      <c r="Q3" s="5">
        <v>37565</v>
      </c>
      <c r="R3" s="6">
        <v>37565</v>
      </c>
      <c r="S3">
        <v>47</v>
      </c>
      <c r="U3" s="5">
        <v>30335</v>
      </c>
      <c r="V3" s="6">
        <v>30335</v>
      </c>
      <c r="W3">
        <v>36</v>
      </c>
      <c r="Y3" s="5">
        <v>29676</v>
      </c>
      <c r="Z3" s="6">
        <v>29676</v>
      </c>
      <c r="AA3">
        <v>21.8</v>
      </c>
      <c r="AC3" s="5">
        <v>29626</v>
      </c>
      <c r="AD3" s="6">
        <v>29626</v>
      </c>
      <c r="AE3">
        <v>29.5</v>
      </c>
      <c r="AF3" s="5">
        <v>32497</v>
      </c>
      <c r="AG3" s="6">
        <v>32497</v>
      </c>
      <c r="AH3">
        <v>18.5</v>
      </c>
      <c r="AJ3" s="5">
        <v>29726</v>
      </c>
      <c r="AK3" s="6">
        <v>29726</v>
      </c>
      <c r="AL3">
        <v>17.5</v>
      </c>
      <c r="AN3" s="5">
        <v>29725</v>
      </c>
      <c r="AO3" s="6">
        <v>29725</v>
      </c>
      <c r="AP3">
        <v>21</v>
      </c>
      <c r="AR3" s="5">
        <v>31082</v>
      </c>
      <c r="AS3" s="6">
        <v>31082</v>
      </c>
      <c r="AT3">
        <v>34</v>
      </c>
      <c r="AV3" s="5">
        <v>30141</v>
      </c>
      <c r="AW3" s="6">
        <v>30141</v>
      </c>
      <c r="AX3">
        <v>25.52</v>
      </c>
      <c r="AZ3" s="5">
        <v>29647</v>
      </c>
      <c r="BA3" s="6">
        <v>29647</v>
      </c>
      <c r="BB3">
        <v>32.9</v>
      </c>
      <c r="BD3" s="5">
        <v>32485</v>
      </c>
      <c r="BE3" s="6">
        <v>32485</v>
      </c>
      <c r="BF3">
        <v>31.5</v>
      </c>
      <c r="BH3" s="5">
        <v>29598</v>
      </c>
      <c r="BI3" s="6">
        <v>29598</v>
      </c>
      <c r="BJ3">
        <v>27.8</v>
      </c>
    </row>
    <row r="4" spans="1:62" x14ac:dyDescent="0.25">
      <c r="A4" t="s">
        <v>1603</v>
      </c>
      <c r="M4" s="5">
        <v>32581</v>
      </c>
      <c r="N4" s="6">
        <v>32581</v>
      </c>
      <c r="O4">
        <v>42.5</v>
      </c>
      <c r="Q4" s="5">
        <v>37922</v>
      </c>
      <c r="R4" s="6">
        <v>37922</v>
      </c>
      <c r="S4">
        <v>48.39</v>
      </c>
      <c r="U4" s="5">
        <v>30578</v>
      </c>
      <c r="V4" s="6">
        <v>30578</v>
      </c>
      <c r="W4">
        <v>29</v>
      </c>
      <c r="Y4" s="5">
        <v>30032</v>
      </c>
      <c r="Z4" s="6">
        <v>30032</v>
      </c>
      <c r="AA4">
        <v>26.1</v>
      </c>
      <c r="AC4" s="5">
        <v>30019</v>
      </c>
      <c r="AD4" s="6">
        <v>30019</v>
      </c>
      <c r="AE4">
        <v>27.8</v>
      </c>
      <c r="AF4" s="5">
        <v>32566</v>
      </c>
      <c r="AG4" s="6">
        <v>32566</v>
      </c>
      <c r="AH4">
        <v>17.8</v>
      </c>
      <c r="AJ4" s="5">
        <v>30361</v>
      </c>
      <c r="AK4" s="6">
        <v>30361</v>
      </c>
      <c r="AL4">
        <v>16</v>
      </c>
      <c r="AN4" s="5">
        <v>30074</v>
      </c>
      <c r="AO4" s="6">
        <v>30074</v>
      </c>
      <c r="AP4">
        <v>15.1</v>
      </c>
      <c r="AR4" s="5">
        <v>31663</v>
      </c>
      <c r="AS4" s="6">
        <v>31663</v>
      </c>
      <c r="AT4">
        <v>40</v>
      </c>
      <c r="AV4" s="5">
        <v>30264</v>
      </c>
      <c r="AW4" s="6">
        <v>30264</v>
      </c>
      <c r="AX4">
        <v>43.12</v>
      </c>
      <c r="AZ4" s="5">
        <v>29999</v>
      </c>
      <c r="BA4" s="6">
        <v>29999</v>
      </c>
      <c r="BB4">
        <v>37.4</v>
      </c>
      <c r="BD4" s="5">
        <v>32582</v>
      </c>
      <c r="BE4" s="6">
        <v>32582</v>
      </c>
      <c r="BF4">
        <v>34.9</v>
      </c>
      <c r="BH4" s="5">
        <v>30137</v>
      </c>
      <c r="BI4" s="6">
        <v>30137</v>
      </c>
      <c r="BJ4">
        <v>24.1</v>
      </c>
    </row>
    <row r="5" spans="1:62" x14ac:dyDescent="0.25">
      <c r="A5" t="s">
        <v>1609</v>
      </c>
      <c r="M5" s="5">
        <v>32640</v>
      </c>
      <c r="N5" s="6">
        <v>32640</v>
      </c>
      <c r="O5">
        <v>38.700000000000003</v>
      </c>
      <c r="Q5" s="5">
        <v>38161</v>
      </c>
      <c r="R5" s="6">
        <v>38161</v>
      </c>
      <c r="S5">
        <v>48</v>
      </c>
      <c r="U5" s="5">
        <v>30727</v>
      </c>
      <c r="V5" s="6">
        <v>30727</v>
      </c>
      <c r="W5">
        <v>30.4</v>
      </c>
      <c r="Y5" s="5">
        <v>30361</v>
      </c>
      <c r="Z5" s="6">
        <v>30361</v>
      </c>
      <c r="AA5">
        <v>26.4</v>
      </c>
      <c r="AC5" s="5">
        <v>30365</v>
      </c>
      <c r="AD5" s="6">
        <v>30365</v>
      </c>
      <c r="AE5">
        <v>29.4</v>
      </c>
      <c r="AF5" s="5">
        <v>32624</v>
      </c>
      <c r="AG5" s="6">
        <v>32624</v>
      </c>
      <c r="AH5">
        <v>17.399999999999999</v>
      </c>
      <c r="AJ5" s="5">
        <v>30468</v>
      </c>
      <c r="AK5" s="6">
        <v>30468</v>
      </c>
      <c r="AL5">
        <v>20.7</v>
      </c>
      <c r="AN5" s="5">
        <v>30361</v>
      </c>
      <c r="AO5" s="6">
        <v>30361</v>
      </c>
      <c r="AP5">
        <v>16.2</v>
      </c>
      <c r="AR5" s="5">
        <v>32898</v>
      </c>
      <c r="AS5" s="6">
        <v>32898</v>
      </c>
      <c r="AT5">
        <v>38.799999999999997</v>
      </c>
      <c r="AV5" s="5">
        <v>30356</v>
      </c>
      <c r="AW5" s="6">
        <v>30356</v>
      </c>
      <c r="AX5">
        <v>32.56</v>
      </c>
      <c r="AZ5" s="5">
        <v>30481</v>
      </c>
      <c r="BA5" s="6">
        <v>30481</v>
      </c>
      <c r="BB5">
        <v>37.9</v>
      </c>
      <c r="BD5" s="5">
        <v>32820</v>
      </c>
      <c r="BE5" s="6">
        <v>32820</v>
      </c>
      <c r="BF5">
        <v>30.8</v>
      </c>
      <c r="BH5" s="5">
        <v>30489</v>
      </c>
      <c r="BI5" s="6">
        <v>30489</v>
      </c>
      <c r="BJ5">
        <v>17.8</v>
      </c>
    </row>
    <row r="6" spans="1:62" x14ac:dyDescent="0.25">
      <c r="B6" t="s">
        <v>1835</v>
      </c>
      <c r="M6" s="5">
        <v>32699</v>
      </c>
      <c r="N6" s="6">
        <v>32699</v>
      </c>
      <c r="O6">
        <v>38.299999999999997</v>
      </c>
      <c r="Q6" s="5">
        <v>39258</v>
      </c>
      <c r="R6" s="6">
        <v>39258</v>
      </c>
      <c r="S6">
        <v>44.8</v>
      </c>
      <c r="U6" s="5">
        <v>30782</v>
      </c>
      <c r="V6" s="6">
        <v>30782</v>
      </c>
      <c r="W6">
        <v>31.7</v>
      </c>
      <c r="Y6" s="5">
        <v>30697</v>
      </c>
      <c r="Z6" s="6">
        <v>30697</v>
      </c>
      <c r="AA6">
        <v>27.7</v>
      </c>
      <c r="AC6" s="5">
        <v>30715</v>
      </c>
      <c r="AD6" s="6">
        <v>30715</v>
      </c>
      <c r="AE6">
        <v>29.1</v>
      </c>
      <c r="AF6" s="5">
        <v>32748</v>
      </c>
      <c r="AG6" s="6">
        <v>32748</v>
      </c>
      <c r="AH6">
        <v>16</v>
      </c>
      <c r="AJ6" s="5">
        <v>30837</v>
      </c>
      <c r="AK6" s="6">
        <v>30837</v>
      </c>
      <c r="AL6">
        <v>28.9</v>
      </c>
      <c r="AN6" s="5">
        <v>30809</v>
      </c>
      <c r="AO6" s="6">
        <v>30809</v>
      </c>
      <c r="AP6">
        <v>16.5</v>
      </c>
      <c r="AR6" s="5">
        <v>33081</v>
      </c>
      <c r="AS6" s="6">
        <v>33081</v>
      </c>
      <c r="AT6">
        <v>26.2</v>
      </c>
      <c r="AV6" s="5">
        <v>30490</v>
      </c>
      <c r="AW6" s="6">
        <v>30490</v>
      </c>
      <c r="AX6">
        <v>28.6</v>
      </c>
      <c r="AZ6" s="5">
        <v>30753</v>
      </c>
      <c r="BA6" s="6">
        <v>30753</v>
      </c>
      <c r="BB6">
        <v>36.9</v>
      </c>
      <c r="BD6" s="5">
        <v>32973</v>
      </c>
      <c r="BE6" s="6">
        <v>32973</v>
      </c>
      <c r="BF6">
        <v>33</v>
      </c>
      <c r="BH6" s="5">
        <v>30872</v>
      </c>
      <c r="BI6" s="6">
        <v>30872</v>
      </c>
      <c r="BJ6">
        <v>19.600000000000001</v>
      </c>
    </row>
    <row r="7" spans="1:62" x14ac:dyDescent="0.25">
      <c r="B7" t="s">
        <v>1836</v>
      </c>
      <c r="M7" s="5">
        <v>32736</v>
      </c>
      <c r="N7" s="6">
        <v>32736</v>
      </c>
      <c r="O7">
        <v>36.799999999999997</v>
      </c>
      <c r="Q7" s="5">
        <v>39972</v>
      </c>
      <c r="R7" s="6">
        <v>39972</v>
      </c>
      <c r="S7">
        <v>44.6</v>
      </c>
      <c r="U7" s="5">
        <v>30929</v>
      </c>
      <c r="V7" s="6">
        <v>30929</v>
      </c>
      <c r="W7">
        <v>32.299999999999997</v>
      </c>
      <c r="Y7" s="5">
        <v>31049</v>
      </c>
      <c r="Z7" s="6">
        <v>31049</v>
      </c>
      <c r="AA7">
        <v>29.1</v>
      </c>
      <c r="AC7" s="5">
        <v>31112</v>
      </c>
      <c r="AD7" s="6">
        <v>31112</v>
      </c>
      <c r="AE7">
        <v>28</v>
      </c>
      <c r="AF7" s="5">
        <v>32808</v>
      </c>
      <c r="AG7" s="6">
        <v>32808</v>
      </c>
      <c r="AH7">
        <v>14.8</v>
      </c>
      <c r="AJ7" s="5">
        <v>31202</v>
      </c>
      <c r="AK7" s="6">
        <v>31202</v>
      </c>
      <c r="AL7">
        <v>28.7</v>
      </c>
      <c r="AN7" s="5">
        <v>31196</v>
      </c>
      <c r="AO7" s="6">
        <v>31196</v>
      </c>
      <c r="AP7">
        <v>22</v>
      </c>
      <c r="AR7" s="5">
        <v>33533</v>
      </c>
      <c r="AS7" s="6">
        <v>33533</v>
      </c>
      <c r="AT7">
        <v>38.4</v>
      </c>
      <c r="AV7" s="5">
        <v>30585</v>
      </c>
      <c r="AW7" s="6">
        <v>30585</v>
      </c>
      <c r="AX7">
        <v>23.76</v>
      </c>
      <c r="AZ7" s="5">
        <v>31489</v>
      </c>
      <c r="BA7" s="6">
        <v>31489</v>
      </c>
      <c r="BB7">
        <v>34</v>
      </c>
      <c r="BD7" s="5">
        <v>33021</v>
      </c>
      <c r="BE7" s="6">
        <v>33021</v>
      </c>
      <c r="BF7">
        <v>31.4</v>
      </c>
      <c r="BH7" s="5">
        <v>31251</v>
      </c>
      <c r="BI7" s="6">
        <v>31251</v>
      </c>
      <c r="BJ7">
        <v>26.9</v>
      </c>
    </row>
    <row r="8" spans="1:62" x14ac:dyDescent="0.25">
      <c r="A8" t="s">
        <v>1604</v>
      </c>
      <c r="M8" s="5">
        <v>32763</v>
      </c>
      <c r="N8" s="6">
        <v>32763</v>
      </c>
      <c r="O8">
        <v>37.9</v>
      </c>
      <c r="Q8" s="5">
        <v>40352</v>
      </c>
      <c r="R8" s="6">
        <v>40352</v>
      </c>
      <c r="S8">
        <v>44.9</v>
      </c>
      <c r="U8" s="5">
        <v>30978</v>
      </c>
      <c r="V8" s="6">
        <v>30978</v>
      </c>
      <c r="W8">
        <v>31.24</v>
      </c>
      <c r="Y8" s="5">
        <v>31432</v>
      </c>
      <c r="Z8" s="6">
        <v>31432</v>
      </c>
      <c r="AA8">
        <v>29.7</v>
      </c>
      <c r="AC8" s="5">
        <v>31657</v>
      </c>
      <c r="AD8" s="6">
        <v>31657</v>
      </c>
      <c r="AE8">
        <v>30.7</v>
      </c>
      <c r="AF8" s="5">
        <v>32924</v>
      </c>
      <c r="AG8" s="6">
        <v>32924</v>
      </c>
      <c r="AH8">
        <v>15.4</v>
      </c>
      <c r="AJ8" s="5">
        <v>31628</v>
      </c>
      <c r="AK8" s="6">
        <v>31628</v>
      </c>
      <c r="AL8">
        <v>29</v>
      </c>
      <c r="AN8" s="5">
        <v>31538</v>
      </c>
      <c r="AO8" s="6">
        <v>31538</v>
      </c>
      <c r="AP8">
        <v>16</v>
      </c>
      <c r="AR8" s="5">
        <v>34858</v>
      </c>
      <c r="AS8" s="6">
        <v>34858</v>
      </c>
      <c r="AT8">
        <v>40.5</v>
      </c>
      <c r="AV8" s="5">
        <v>30741</v>
      </c>
      <c r="AW8" s="6">
        <v>30741</v>
      </c>
      <c r="AX8">
        <v>27.4</v>
      </c>
      <c r="AZ8" s="5">
        <v>31845</v>
      </c>
      <c r="BA8" s="6">
        <v>31845</v>
      </c>
      <c r="BB8">
        <v>36</v>
      </c>
      <c r="BD8" s="5">
        <v>33142</v>
      </c>
      <c r="BE8" s="6">
        <v>33142</v>
      </c>
      <c r="BF8">
        <v>35.4</v>
      </c>
      <c r="BH8" s="5">
        <v>31420</v>
      </c>
      <c r="BI8" s="6">
        <v>31420</v>
      </c>
      <c r="BJ8">
        <v>16.100000000000001</v>
      </c>
    </row>
    <row r="9" spans="1:62" x14ac:dyDescent="0.25">
      <c r="B9" t="s">
        <v>1573</v>
      </c>
      <c r="M9" s="5">
        <v>32791</v>
      </c>
      <c r="N9" s="6">
        <v>32791</v>
      </c>
      <c r="O9">
        <v>36.5</v>
      </c>
      <c r="Q9" s="5">
        <v>40723</v>
      </c>
      <c r="R9" s="6">
        <v>40723</v>
      </c>
      <c r="S9">
        <v>46.6</v>
      </c>
      <c r="U9" s="5">
        <v>31111</v>
      </c>
      <c r="V9" s="6">
        <v>31111</v>
      </c>
      <c r="W9">
        <v>34.5</v>
      </c>
      <c r="Y9" s="5">
        <v>31803</v>
      </c>
      <c r="Z9" s="6">
        <v>31803</v>
      </c>
      <c r="AA9">
        <v>39</v>
      </c>
      <c r="AC9" s="5">
        <v>32784</v>
      </c>
      <c r="AD9" s="6">
        <v>32784</v>
      </c>
      <c r="AE9">
        <v>34</v>
      </c>
      <c r="AF9" s="5">
        <v>32989</v>
      </c>
      <c r="AG9" s="6">
        <v>32989</v>
      </c>
      <c r="AH9">
        <v>15.1</v>
      </c>
      <c r="AJ9" s="5">
        <v>31929</v>
      </c>
      <c r="AK9" s="6">
        <v>31929</v>
      </c>
      <c r="AL9">
        <v>11</v>
      </c>
      <c r="AN9" s="5">
        <v>31908</v>
      </c>
      <c r="AO9" s="6">
        <v>31908</v>
      </c>
      <c r="AP9">
        <v>29</v>
      </c>
      <c r="AR9" s="5">
        <v>35009</v>
      </c>
      <c r="AS9" s="6">
        <v>35009</v>
      </c>
      <c r="AT9">
        <v>45</v>
      </c>
      <c r="AV9" s="5">
        <v>30805</v>
      </c>
      <c r="AW9" s="6">
        <v>30805</v>
      </c>
      <c r="AX9">
        <v>24.37</v>
      </c>
      <c r="AZ9" s="5">
        <v>32217</v>
      </c>
      <c r="BA9" s="6">
        <v>32217</v>
      </c>
      <c r="BB9">
        <v>38</v>
      </c>
      <c r="BD9" s="5">
        <v>33337</v>
      </c>
      <c r="BE9" s="6">
        <v>33337</v>
      </c>
      <c r="BF9">
        <v>29.7</v>
      </c>
      <c r="BH9" s="5">
        <v>31806</v>
      </c>
      <c r="BI9" s="6">
        <v>31806</v>
      </c>
      <c r="BJ9">
        <v>13.3</v>
      </c>
    </row>
    <row r="10" spans="1:62" x14ac:dyDescent="0.25">
      <c r="A10" t="s">
        <v>1605</v>
      </c>
      <c r="M10" s="5">
        <v>32825</v>
      </c>
      <c r="N10" s="6">
        <v>32825</v>
      </c>
      <c r="O10">
        <v>36.799999999999997</v>
      </c>
      <c r="Q10" s="5">
        <v>41118</v>
      </c>
      <c r="R10" s="6">
        <v>41118</v>
      </c>
      <c r="S10">
        <v>45.3</v>
      </c>
      <c r="U10" s="5">
        <v>31131</v>
      </c>
      <c r="V10" s="6">
        <v>31131</v>
      </c>
      <c r="W10">
        <v>37.700000000000003</v>
      </c>
      <c r="Y10" s="5">
        <v>32146</v>
      </c>
      <c r="Z10" s="6">
        <v>32146</v>
      </c>
      <c r="AA10">
        <v>34</v>
      </c>
      <c r="AC10" s="5">
        <v>32904</v>
      </c>
      <c r="AD10" s="6">
        <v>32904</v>
      </c>
      <c r="AE10">
        <v>30.3</v>
      </c>
      <c r="AF10" s="5">
        <v>33022</v>
      </c>
      <c r="AG10" s="6">
        <v>33022</v>
      </c>
      <c r="AH10">
        <v>15.2</v>
      </c>
      <c r="AJ10" s="5">
        <v>33049</v>
      </c>
      <c r="AK10" s="6">
        <v>33049</v>
      </c>
      <c r="AL10">
        <v>26</v>
      </c>
      <c r="AN10" s="5">
        <v>32300</v>
      </c>
      <c r="AO10" s="6">
        <v>32300</v>
      </c>
      <c r="AP10">
        <v>20</v>
      </c>
      <c r="AS10" s="6"/>
      <c r="AV10" s="5">
        <v>30882</v>
      </c>
      <c r="AW10" s="6">
        <v>30882</v>
      </c>
      <c r="AX10">
        <v>34.299999999999997</v>
      </c>
      <c r="AZ10" s="5">
        <v>32580</v>
      </c>
      <c r="BA10" s="6">
        <v>32580</v>
      </c>
      <c r="BB10">
        <v>41</v>
      </c>
      <c r="BD10" s="5">
        <v>33449</v>
      </c>
      <c r="BE10" s="6">
        <v>33449</v>
      </c>
      <c r="BF10">
        <v>29</v>
      </c>
      <c r="BH10" s="5">
        <v>32149</v>
      </c>
      <c r="BI10" s="6">
        <v>32149</v>
      </c>
      <c r="BJ10">
        <v>29.4</v>
      </c>
    </row>
    <row r="11" spans="1:62" x14ac:dyDescent="0.25">
      <c r="A11" t="s">
        <v>1715</v>
      </c>
      <c r="M11" s="5">
        <v>32853</v>
      </c>
      <c r="N11" s="6">
        <v>32853</v>
      </c>
      <c r="O11">
        <v>39.6</v>
      </c>
      <c r="Q11" s="5">
        <v>41458</v>
      </c>
      <c r="R11" s="6">
        <v>41458</v>
      </c>
      <c r="S11">
        <v>44.2</v>
      </c>
      <c r="U11" s="5">
        <v>31146</v>
      </c>
      <c r="V11" s="6">
        <v>31146</v>
      </c>
      <c r="W11">
        <v>33.200000000000003</v>
      </c>
      <c r="Y11" s="5">
        <v>32559</v>
      </c>
      <c r="Z11" s="6">
        <v>32559</v>
      </c>
      <c r="AA11">
        <v>32</v>
      </c>
      <c r="AC11" s="5">
        <v>33059</v>
      </c>
      <c r="AD11" s="6">
        <v>33059</v>
      </c>
      <c r="AE11">
        <v>31</v>
      </c>
      <c r="AF11" s="5">
        <v>33688</v>
      </c>
      <c r="AG11" s="6">
        <v>33688</v>
      </c>
      <c r="AH11">
        <v>17.899999999999999</v>
      </c>
      <c r="AJ11" s="5">
        <v>34148</v>
      </c>
      <c r="AK11" s="6">
        <v>34148</v>
      </c>
      <c r="AL11">
        <v>12</v>
      </c>
      <c r="AN11" s="5">
        <v>33042</v>
      </c>
      <c r="AO11" s="6">
        <v>33042</v>
      </c>
      <c r="AP11">
        <v>23</v>
      </c>
      <c r="AS11" s="6"/>
      <c r="AV11" s="5">
        <v>30957</v>
      </c>
      <c r="AW11" s="6">
        <v>30957</v>
      </c>
      <c r="AX11">
        <v>34.299999999999997</v>
      </c>
      <c r="AZ11" s="5">
        <v>32944</v>
      </c>
      <c r="BA11" s="6">
        <v>32944</v>
      </c>
      <c r="BB11">
        <v>41</v>
      </c>
      <c r="BD11" s="5">
        <v>33505</v>
      </c>
      <c r="BE11" s="6">
        <v>33505</v>
      </c>
      <c r="BF11">
        <v>33.700000000000003</v>
      </c>
      <c r="BH11" s="5">
        <v>32882</v>
      </c>
      <c r="BI11" s="6">
        <v>32882</v>
      </c>
      <c r="BJ11">
        <v>15.8</v>
      </c>
    </row>
    <row r="12" spans="1:62" x14ac:dyDescent="0.25">
      <c r="B12" t="s">
        <v>1716</v>
      </c>
      <c r="M12" s="5">
        <v>32888</v>
      </c>
      <c r="N12" s="6">
        <v>32888</v>
      </c>
      <c r="O12">
        <v>36.200000000000003</v>
      </c>
      <c r="Q12" s="5">
        <v>41800</v>
      </c>
      <c r="R12" s="6">
        <v>41800</v>
      </c>
      <c r="S12">
        <v>46.9</v>
      </c>
      <c r="U12" s="5">
        <v>31223</v>
      </c>
      <c r="V12" s="6">
        <v>31223</v>
      </c>
      <c r="W12">
        <v>34.5</v>
      </c>
      <c r="Y12" s="5">
        <v>32923</v>
      </c>
      <c r="Z12" s="6">
        <v>32923</v>
      </c>
      <c r="AA12">
        <v>35</v>
      </c>
      <c r="AC12" s="5">
        <v>33092</v>
      </c>
      <c r="AD12" s="6">
        <v>33092</v>
      </c>
      <c r="AE12">
        <v>29.8</v>
      </c>
      <c r="AF12" s="5">
        <v>33778</v>
      </c>
      <c r="AG12" s="6">
        <v>33778</v>
      </c>
      <c r="AH12">
        <v>15.1</v>
      </c>
      <c r="AJ12" s="5">
        <v>34512</v>
      </c>
      <c r="AK12" s="6">
        <v>34512</v>
      </c>
      <c r="AL12">
        <v>16</v>
      </c>
      <c r="AN12" s="5">
        <v>34121</v>
      </c>
      <c r="AO12" s="6">
        <v>34121</v>
      </c>
      <c r="AP12">
        <v>30</v>
      </c>
      <c r="AR12" t="s">
        <v>1541</v>
      </c>
      <c r="AS12" s="6"/>
      <c r="AV12" s="5">
        <v>31064</v>
      </c>
      <c r="AW12" s="6">
        <v>31064</v>
      </c>
      <c r="AX12">
        <v>30.6</v>
      </c>
      <c r="AZ12" s="5">
        <v>33308</v>
      </c>
      <c r="BA12" s="6">
        <v>33308</v>
      </c>
      <c r="BB12">
        <v>39</v>
      </c>
      <c r="BD12" s="5">
        <v>33673</v>
      </c>
      <c r="BE12" s="6">
        <v>33673</v>
      </c>
      <c r="BF12">
        <v>34.9</v>
      </c>
      <c r="BH12" s="5">
        <v>33058</v>
      </c>
      <c r="BI12" s="6">
        <v>33058</v>
      </c>
      <c r="BJ12">
        <v>20.3</v>
      </c>
    </row>
    <row r="13" spans="1:62" x14ac:dyDescent="0.25">
      <c r="A13" t="s">
        <v>1831</v>
      </c>
      <c r="C13" s="5" t="s">
        <v>648</v>
      </c>
      <c r="E13" t="s">
        <v>1832</v>
      </c>
      <c r="J13" t="s">
        <v>1833</v>
      </c>
      <c r="M13" s="5">
        <v>32916</v>
      </c>
      <c r="N13" s="6">
        <v>32916</v>
      </c>
      <c r="O13">
        <v>37.799999999999997</v>
      </c>
      <c r="Q13" s="5">
        <v>42173</v>
      </c>
      <c r="R13" s="6">
        <v>42173</v>
      </c>
      <c r="S13">
        <v>43.7</v>
      </c>
      <c r="U13" s="5">
        <v>31321</v>
      </c>
      <c r="V13" s="6">
        <v>31321</v>
      </c>
      <c r="W13">
        <v>34.5</v>
      </c>
      <c r="Y13" s="5">
        <v>34351</v>
      </c>
      <c r="Z13" s="6">
        <v>34351</v>
      </c>
      <c r="AA13">
        <v>38</v>
      </c>
      <c r="AC13" s="5">
        <v>33547</v>
      </c>
      <c r="AD13" s="6">
        <v>33547</v>
      </c>
      <c r="AE13">
        <v>32.700000000000003</v>
      </c>
      <c r="AF13" s="5">
        <v>33799</v>
      </c>
      <c r="AG13" s="6">
        <v>33799</v>
      </c>
      <c r="AH13">
        <v>15.2</v>
      </c>
      <c r="AJ13" s="5">
        <v>34876</v>
      </c>
      <c r="AK13" s="6">
        <v>34876</v>
      </c>
      <c r="AL13">
        <v>25</v>
      </c>
      <c r="AN13" s="5">
        <v>34498</v>
      </c>
      <c r="AO13" s="6">
        <v>34498</v>
      </c>
      <c r="AP13">
        <v>27</v>
      </c>
      <c r="AR13" s="5">
        <v>35093</v>
      </c>
      <c r="AS13" s="6">
        <v>35093</v>
      </c>
      <c r="AT13">
        <v>39.299999999999997</v>
      </c>
      <c r="AV13" s="5">
        <v>31160</v>
      </c>
      <c r="AW13" s="6">
        <v>31160</v>
      </c>
      <c r="AX13">
        <v>29.7</v>
      </c>
      <c r="AZ13" s="5">
        <v>34036</v>
      </c>
      <c r="BA13" s="6">
        <v>34036</v>
      </c>
      <c r="BB13">
        <v>45</v>
      </c>
      <c r="BD13" s="5">
        <v>33883</v>
      </c>
      <c r="BE13" s="6">
        <v>33883</v>
      </c>
      <c r="BF13">
        <v>32</v>
      </c>
      <c r="BH13" s="5">
        <v>33253</v>
      </c>
      <c r="BI13" s="6">
        <v>33253</v>
      </c>
      <c r="BJ13">
        <v>21</v>
      </c>
    </row>
    <row r="14" spans="1:62" x14ac:dyDescent="0.25">
      <c r="B14" t="s">
        <v>1834</v>
      </c>
      <c r="M14" s="5">
        <v>32946</v>
      </c>
      <c r="N14" s="6">
        <v>32946</v>
      </c>
      <c r="O14">
        <v>36.299999999999997</v>
      </c>
      <c r="Q14" s="5">
        <v>42563</v>
      </c>
      <c r="R14" s="6">
        <v>42563</v>
      </c>
      <c r="S14">
        <v>43.8</v>
      </c>
      <c r="U14" s="5">
        <v>31434</v>
      </c>
      <c r="V14" s="6">
        <v>31434</v>
      </c>
      <c r="W14">
        <v>35.200000000000003</v>
      </c>
      <c r="Y14" s="5">
        <v>34743</v>
      </c>
      <c r="Z14" s="6">
        <v>34743</v>
      </c>
      <c r="AA14">
        <v>39</v>
      </c>
      <c r="AC14" s="5">
        <v>33792</v>
      </c>
      <c r="AD14" s="6">
        <v>33792</v>
      </c>
      <c r="AE14">
        <v>32.5</v>
      </c>
      <c r="AF14" s="5">
        <v>33919</v>
      </c>
      <c r="AG14" s="6">
        <v>33919</v>
      </c>
      <c r="AH14">
        <v>15.6</v>
      </c>
      <c r="AJ14" s="5">
        <v>35240</v>
      </c>
      <c r="AK14" s="6">
        <v>35240</v>
      </c>
      <c r="AL14">
        <v>14</v>
      </c>
      <c r="AN14" s="5">
        <v>35219</v>
      </c>
      <c r="AO14" s="6">
        <v>35219</v>
      </c>
      <c r="AP14">
        <v>17</v>
      </c>
      <c r="AR14" s="5">
        <v>35401</v>
      </c>
      <c r="AS14" s="6">
        <v>35401</v>
      </c>
      <c r="AT14">
        <v>40</v>
      </c>
      <c r="AV14" s="5">
        <v>31330</v>
      </c>
      <c r="AW14" s="6">
        <v>31330</v>
      </c>
      <c r="AX14">
        <v>22.1</v>
      </c>
      <c r="AZ14" s="5">
        <v>34277</v>
      </c>
      <c r="BA14" s="6">
        <v>34277</v>
      </c>
      <c r="BB14">
        <v>41.9</v>
      </c>
      <c r="BD14" s="5">
        <v>34030</v>
      </c>
      <c r="BE14" s="6">
        <v>34030</v>
      </c>
      <c r="BF14">
        <v>35.1</v>
      </c>
      <c r="BH14" s="5">
        <v>33647</v>
      </c>
      <c r="BI14" s="6">
        <v>33647</v>
      </c>
      <c r="BJ14">
        <v>19.8</v>
      </c>
    </row>
    <row r="15" spans="1:62" x14ac:dyDescent="0.25">
      <c r="A15" t="s">
        <v>1837</v>
      </c>
      <c r="M15" s="5">
        <v>32972</v>
      </c>
      <c r="N15" s="6">
        <v>32972</v>
      </c>
      <c r="O15">
        <v>36.200000000000003</v>
      </c>
      <c r="R15" s="6"/>
      <c r="U15" s="5">
        <v>31460</v>
      </c>
      <c r="V15" s="6">
        <v>31460</v>
      </c>
      <c r="W15">
        <v>36.6</v>
      </c>
      <c r="Y15" s="5">
        <v>35107</v>
      </c>
      <c r="Z15" s="6">
        <v>35107</v>
      </c>
      <c r="AA15">
        <v>40</v>
      </c>
      <c r="AC15" s="5">
        <v>34134</v>
      </c>
      <c r="AD15" s="6">
        <v>34134</v>
      </c>
      <c r="AE15">
        <v>32</v>
      </c>
      <c r="AF15" s="5">
        <v>33995</v>
      </c>
      <c r="AG15" s="6">
        <v>33995</v>
      </c>
      <c r="AH15">
        <v>14.3</v>
      </c>
      <c r="AJ15" s="5">
        <v>35614</v>
      </c>
      <c r="AK15" s="6">
        <v>35614</v>
      </c>
      <c r="AL15">
        <v>12</v>
      </c>
      <c r="AN15" s="5">
        <v>35583</v>
      </c>
      <c r="AO15" s="6">
        <v>35583</v>
      </c>
      <c r="AP15">
        <v>31</v>
      </c>
      <c r="AR15" s="5">
        <v>35445</v>
      </c>
      <c r="AS15" s="6">
        <v>35445</v>
      </c>
      <c r="AT15">
        <v>38.700000000000003</v>
      </c>
      <c r="AV15" s="5">
        <v>31433</v>
      </c>
      <c r="AW15" s="6">
        <v>31433</v>
      </c>
      <c r="AX15">
        <v>17.5</v>
      </c>
      <c r="AZ15" s="5">
        <v>34282</v>
      </c>
      <c r="BA15" s="6">
        <v>34282</v>
      </c>
      <c r="BB15">
        <v>43</v>
      </c>
      <c r="BD15" s="5">
        <v>34037</v>
      </c>
      <c r="BE15" s="6">
        <v>34037</v>
      </c>
      <c r="BF15">
        <v>36.799999999999997</v>
      </c>
      <c r="BH15" s="5">
        <v>33925</v>
      </c>
      <c r="BI15" s="6">
        <v>33925</v>
      </c>
      <c r="BJ15">
        <v>19.100000000000001</v>
      </c>
    </row>
    <row r="16" spans="1:62" x14ac:dyDescent="0.25">
      <c r="M16" s="5">
        <v>33007</v>
      </c>
      <c r="N16" s="6">
        <v>33007</v>
      </c>
      <c r="O16">
        <v>36.200000000000003</v>
      </c>
      <c r="R16" s="6"/>
      <c r="U16" s="5">
        <v>31504</v>
      </c>
      <c r="V16" s="6">
        <v>31504</v>
      </c>
      <c r="W16">
        <v>33.4</v>
      </c>
      <c r="Y16" s="5">
        <v>35127</v>
      </c>
      <c r="Z16" s="6">
        <v>35127</v>
      </c>
      <c r="AA16">
        <v>42</v>
      </c>
      <c r="AC16" s="5">
        <v>34492</v>
      </c>
      <c r="AD16" s="6">
        <v>34492</v>
      </c>
      <c r="AE16">
        <v>36</v>
      </c>
      <c r="AF16" s="5">
        <v>34058</v>
      </c>
      <c r="AG16" s="6">
        <v>34058</v>
      </c>
      <c r="AH16">
        <v>16.100000000000001</v>
      </c>
      <c r="AJ16" s="5">
        <v>35968</v>
      </c>
      <c r="AK16" s="6">
        <v>35968</v>
      </c>
      <c r="AL16">
        <v>16</v>
      </c>
      <c r="AN16" s="5">
        <v>35671</v>
      </c>
      <c r="AO16" s="6">
        <v>35671</v>
      </c>
      <c r="AP16">
        <v>30</v>
      </c>
      <c r="AR16" s="5">
        <v>35578</v>
      </c>
      <c r="AS16" s="6">
        <v>35578</v>
      </c>
      <c r="AT16">
        <v>37.700000000000003</v>
      </c>
      <c r="AV16" s="5">
        <v>31504</v>
      </c>
      <c r="AW16" s="6">
        <v>31504</v>
      </c>
      <c r="AX16">
        <v>30.6</v>
      </c>
      <c r="AZ16" s="5">
        <v>34421</v>
      </c>
      <c r="BA16" s="6">
        <v>34421</v>
      </c>
      <c r="BB16">
        <v>44</v>
      </c>
      <c r="BD16" s="5">
        <v>34254</v>
      </c>
      <c r="BE16" s="6">
        <v>34254</v>
      </c>
      <c r="BF16">
        <v>35.4</v>
      </c>
      <c r="BH16" s="5">
        <v>34037</v>
      </c>
      <c r="BI16" s="6">
        <v>34037</v>
      </c>
      <c r="BJ16">
        <v>16.899999999999999</v>
      </c>
    </row>
    <row r="17" spans="1:62" x14ac:dyDescent="0.25">
      <c r="M17" s="5">
        <v>33044</v>
      </c>
      <c r="N17" s="6">
        <v>33044</v>
      </c>
      <c r="O17">
        <v>37.299999999999997</v>
      </c>
      <c r="Q17" t="s">
        <v>1559</v>
      </c>
      <c r="R17" s="6"/>
      <c r="U17" s="5">
        <v>31657</v>
      </c>
      <c r="V17" s="6">
        <v>31657</v>
      </c>
      <c r="W17">
        <v>35.9</v>
      </c>
      <c r="Y17" s="5">
        <v>35445</v>
      </c>
      <c r="Z17" s="6">
        <v>35445</v>
      </c>
      <c r="AA17">
        <v>36.799999999999997</v>
      </c>
      <c r="AC17" s="5">
        <v>34823</v>
      </c>
      <c r="AD17" s="6">
        <v>34823</v>
      </c>
      <c r="AE17">
        <v>34</v>
      </c>
      <c r="AF17" s="5">
        <v>34106</v>
      </c>
      <c r="AG17" s="6">
        <v>34106</v>
      </c>
      <c r="AH17">
        <v>16.3</v>
      </c>
      <c r="AJ17" s="5">
        <v>36341</v>
      </c>
      <c r="AK17" s="6">
        <v>36341</v>
      </c>
      <c r="AL17">
        <v>26</v>
      </c>
      <c r="AN17" s="5">
        <v>35948</v>
      </c>
      <c r="AO17" s="6">
        <v>35948</v>
      </c>
      <c r="AP17">
        <v>31</v>
      </c>
      <c r="AR17" s="5">
        <v>35633</v>
      </c>
      <c r="AS17" s="6">
        <v>35633</v>
      </c>
      <c r="AT17">
        <v>37.299999999999997</v>
      </c>
      <c r="AV17" s="5">
        <v>31593</v>
      </c>
      <c r="AW17" s="6">
        <v>31593</v>
      </c>
      <c r="AX17">
        <v>26.1</v>
      </c>
      <c r="AZ17" s="5">
        <v>34451</v>
      </c>
      <c r="BA17" s="6">
        <v>34451</v>
      </c>
      <c r="BB17">
        <v>43.7</v>
      </c>
      <c r="BD17" s="5">
        <v>34401</v>
      </c>
      <c r="BE17" s="6">
        <v>34401</v>
      </c>
      <c r="BF17">
        <v>38.799999999999997</v>
      </c>
      <c r="BH17" s="5">
        <v>34386</v>
      </c>
      <c r="BI17" s="6">
        <v>34386</v>
      </c>
      <c r="BJ17">
        <v>20.7</v>
      </c>
    </row>
    <row r="18" spans="1:62" x14ac:dyDescent="0.25">
      <c r="M18" s="5">
        <v>33064</v>
      </c>
      <c r="N18" s="6">
        <v>33064</v>
      </c>
      <c r="O18">
        <v>36.9</v>
      </c>
      <c r="Q18" s="5">
        <v>38538</v>
      </c>
      <c r="R18" s="6">
        <v>38538</v>
      </c>
      <c r="S18">
        <v>43.53</v>
      </c>
      <c r="U18" s="5">
        <v>31714</v>
      </c>
      <c r="V18" s="6">
        <v>31714</v>
      </c>
      <c r="W18">
        <v>34.5</v>
      </c>
      <c r="Y18" s="5">
        <v>35478</v>
      </c>
      <c r="Z18" s="6">
        <v>35478</v>
      </c>
      <c r="AA18">
        <v>32</v>
      </c>
      <c r="AC18" s="5">
        <v>35618</v>
      </c>
      <c r="AD18" s="6">
        <v>35618</v>
      </c>
      <c r="AE18">
        <v>37.700000000000003</v>
      </c>
      <c r="AF18" s="5">
        <v>34179</v>
      </c>
      <c r="AG18" s="6">
        <v>34179</v>
      </c>
      <c r="AH18">
        <v>15.1</v>
      </c>
      <c r="AJ18" s="5">
        <v>36703</v>
      </c>
      <c r="AK18" s="6">
        <v>36703</v>
      </c>
      <c r="AL18">
        <v>11</v>
      </c>
      <c r="AN18" s="5">
        <v>36325</v>
      </c>
      <c r="AO18" s="6">
        <v>36325</v>
      </c>
      <c r="AP18">
        <v>29</v>
      </c>
      <c r="AR18" s="5">
        <v>35773</v>
      </c>
      <c r="AS18" s="6">
        <v>35773</v>
      </c>
      <c r="AT18">
        <v>42</v>
      </c>
      <c r="AV18" s="5">
        <v>31691</v>
      </c>
      <c r="AW18" s="6">
        <v>31691</v>
      </c>
      <c r="AX18">
        <v>31.5</v>
      </c>
      <c r="AZ18" s="5">
        <v>34505</v>
      </c>
      <c r="BA18" s="6">
        <v>34505</v>
      </c>
      <c r="BB18">
        <v>43.1</v>
      </c>
      <c r="BD18" s="5">
        <v>34625</v>
      </c>
      <c r="BE18" s="6">
        <v>34625</v>
      </c>
      <c r="BF18">
        <v>32.6</v>
      </c>
      <c r="BH18" s="5">
        <v>34576</v>
      </c>
      <c r="BI18" s="6">
        <v>34576</v>
      </c>
      <c r="BJ18">
        <v>28.6</v>
      </c>
    </row>
    <row r="19" spans="1:62" x14ac:dyDescent="0.25">
      <c r="M19" s="5">
        <v>33128</v>
      </c>
      <c r="N19" s="6">
        <v>33128</v>
      </c>
      <c r="O19">
        <v>38</v>
      </c>
      <c r="Q19" s="5">
        <v>38901</v>
      </c>
      <c r="R19" s="6">
        <v>38901</v>
      </c>
      <c r="S19">
        <v>44.71</v>
      </c>
      <c r="U19" s="5">
        <v>31812</v>
      </c>
      <c r="V19" s="6">
        <v>31812</v>
      </c>
      <c r="W19">
        <v>35.4</v>
      </c>
      <c r="Y19" s="5">
        <v>35578</v>
      </c>
      <c r="Z19" s="6">
        <v>35578</v>
      </c>
      <c r="AA19">
        <v>34.5</v>
      </c>
      <c r="AC19" s="5">
        <v>35863</v>
      </c>
      <c r="AD19" s="6">
        <v>35863</v>
      </c>
      <c r="AE19">
        <v>37</v>
      </c>
      <c r="AF19" s="5">
        <v>34282</v>
      </c>
      <c r="AG19" s="6">
        <v>34282</v>
      </c>
      <c r="AH19">
        <v>14.1</v>
      </c>
      <c r="AJ19" s="5">
        <v>37033</v>
      </c>
      <c r="AK19" s="6">
        <v>37033</v>
      </c>
      <c r="AL19">
        <v>17</v>
      </c>
      <c r="AN19" s="5">
        <v>36690</v>
      </c>
      <c r="AO19" s="6">
        <v>36690</v>
      </c>
      <c r="AP19">
        <v>31</v>
      </c>
      <c r="AR19" s="5">
        <v>35857</v>
      </c>
      <c r="AS19" s="6">
        <v>35857</v>
      </c>
      <c r="AT19">
        <v>38.799999999999997</v>
      </c>
      <c r="AV19" s="5">
        <v>31932</v>
      </c>
      <c r="AW19" s="6">
        <v>31932</v>
      </c>
      <c r="AX19">
        <v>35.799999999999997</v>
      </c>
      <c r="AZ19" s="5">
        <v>34584</v>
      </c>
      <c r="BA19" s="6">
        <v>34584</v>
      </c>
      <c r="BB19">
        <v>45</v>
      </c>
      <c r="BD19" s="5">
        <v>34765</v>
      </c>
      <c r="BE19" s="6">
        <v>34765</v>
      </c>
      <c r="BF19">
        <v>33.9</v>
      </c>
      <c r="BH19" s="5">
        <v>34872</v>
      </c>
      <c r="BI19" s="6">
        <v>34872</v>
      </c>
      <c r="BJ19">
        <v>20.8</v>
      </c>
    </row>
    <row r="20" spans="1:62" ht="15.75" x14ac:dyDescent="0.25">
      <c r="A20" s="7" t="s">
        <v>1575</v>
      </c>
      <c r="M20" s="5">
        <v>33162</v>
      </c>
      <c r="N20" s="6">
        <v>33162</v>
      </c>
      <c r="O20">
        <v>35.1</v>
      </c>
      <c r="Q20" s="5">
        <v>39625</v>
      </c>
      <c r="R20" s="6">
        <v>39625</v>
      </c>
      <c r="S20">
        <v>44.8</v>
      </c>
      <c r="U20" s="5">
        <v>31853</v>
      </c>
      <c r="V20" s="6">
        <v>31853</v>
      </c>
      <c r="W20">
        <v>36.299999999999997</v>
      </c>
      <c r="Y20" s="5">
        <v>35646</v>
      </c>
      <c r="Z20" s="6">
        <v>35646</v>
      </c>
      <c r="AA20">
        <v>32.1</v>
      </c>
      <c r="AC20" s="5">
        <v>36181</v>
      </c>
      <c r="AD20" s="6">
        <v>36181</v>
      </c>
      <c r="AE20">
        <v>45</v>
      </c>
      <c r="AF20" s="5">
        <v>34331</v>
      </c>
      <c r="AG20" s="6">
        <v>34331</v>
      </c>
      <c r="AH20">
        <v>15.2</v>
      </c>
      <c r="AJ20" s="5">
        <v>37425</v>
      </c>
      <c r="AK20" s="6">
        <v>37425</v>
      </c>
      <c r="AL20">
        <v>28</v>
      </c>
      <c r="AN20" s="5">
        <v>37053</v>
      </c>
      <c r="AO20" s="6">
        <v>37053</v>
      </c>
      <c r="AP20">
        <v>31</v>
      </c>
      <c r="AR20" s="5">
        <v>35958</v>
      </c>
      <c r="AS20" s="6">
        <v>35958</v>
      </c>
      <c r="AT20">
        <v>40.799999999999997</v>
      </c>
      <c r="AV20" s="5">
        <v>32023</v>
      </c>
      <c r="AW20" s="6">
        <v>32023</v>
      </c>
      <c r="AX20">
        <v>32.799999999999997</v>
      </c>
      <c r="AZ20" s="5">
        <v>34652</v>
      </c>
      <c r="BA20" s="6">
        <v>34652</v>
      </c>
      <c r="BB20">
        <v>49</v>
      </c>
      <c r="BD20" s="5">
        <v>34947</v>
      </c>
      <c r="BE20" s="6">
        <v>34947</v>
      </c>
      <c r="BF20">
        <v>34.700000000000003</v>
      </c>
      <c r="BH20" s="5">
        <v>35269</v>
      </c>
      <c r="BI20" s="6">
        <v>35269</v>
      </c>
      <c r="BJ20">
        <v>23.2</v>
      </c>
    </row>
    <row r="21" spans="1:62" x14ac:dyDescent="0.25">
      <c r="A21" t="s">
        <v>1606</v>
      </c>
      <c r="M21" s="5">
        <v>33191</v>
      </c>
      <c r="N21" s="6">
        <v>33191</v>
      </c>
      <c r="O21">
        <v>37.1</v>
      </c>
      <c r="R21" s="6"/>
      <c r="U21" s="5">
        <v>31916</v>
      </c>
      <c r="V21" s="6">
        <v>31916</v>
      </c>
      <c r="W21">
        <v>34.5</v>
      </c>
      <c r="Y21" s="5">
        <v>35850</v>
      </c>
      <c r="Z21" s="6">
        <v>35850</v>
      </c>
      <c r="AA21">
        <v>40</v>
      </c>
      <c r="AC21" s="5">
        <v>36341</v>
      </c>
      <c r="AD21" s="6">
        <v>36341</v>
      </c>
      <c r="AE21">
        <v>37</v>
      </c>
      <c r="AF21" s="5">
        <v>34422</v>
      </c>
      <c r="AG21" s="6">
        <v>34422</v>
      </c>
      <c r="AH21">
        <v>16.2</v>
      </c>
      <c r="AJ21" s="5">
        <v>37839</v>
      </c>
      <c r="AK21" s="6">
        <v>37839</v>
      </c>
      <c r="AL21">
        <v>15</v>
      </c>
      <c r="AN21" s="5">
        <v>37424</v>
      </c>
      <c r="AO21" s="6">
        <v>37424</v>
      </c>
      <c r="AP21">
        <v>28</v>
      </c>
      <c r="AR21" s="5">
        <v>36108</v>
      </c>
      <c r="AS21" s="6">
        <v>36108</v>
      </c>
      <c r="AT21">
        <v>43</v>
      </c>
      <c r="AV21" s="5">
        <v>32070</v>
      </c>
      <c r="AW21" s="6">
        <v>32070</v>
      </c>
      <c r="AX21">
        <v>37.200000000000003</v>
      </c>
      <c r="AZ21" s="5">
        <v>34690</v>
      </c>
      <c r="BA21" s="6">
        <v>34690</v>
      </c>
      <c r="BB21">
        <v>46.7</v>
      </c>
      <c r="BD21" s="5">
        <v>35143</v>
      </c>
      <c r="BE21" s="6">
        <v>35143</v>
      </c>
      <c r="BF21">
        <v>32</v>
      </c>
      <c r="BH21" s="5">
        <v>35962</v>
      </c>
      <c r="BI21" s="6">
        <v>35962</v>
      </c>
      <c r="BJ21">
        <v>24.6</v>
      </c>
    </row>
    <row r="22" spans="1:62" x14ac:dyDescent="0.25">
      <c r="A22" t="s">
        <v>1607</v>
      </c>
      <c r="M22" s="5">
        <v>33204</v>
      </c>
      <c r="N22" s="6">
        <v>33204</v>
      </c>
      <c r="O22">
        <v>37.1</v>
      </c>
      <c r="R22" s="6"/>
      <c r="U22" s="5">
        <v>31993</v>
      </c>
      <c r="V22" s="6">
        <v>31993</v>
      </c>
      <c r="W22">
        <v>34.9</v>
      </c>
      <c r="Y22" s="5">
        <v>36234</v>
      </c>
      <c r="Z22" s="6">
        <v>36234</v>
      </c>
      <c r="AA22">
        <v>36</v>
      </c>
      <c r="AC22" s="5">
        <v>36794</v>
      </c>
      <c r="AD22" s="6">
        <v>36794</v>
      </c>
      <c r="AE22">
        <v>33</v>
      </c>
      <c r="AF22" s="5">
        <v>34437</v>
      </c>
      <c r="AG22" s="6">
        <v>34437</v>
      </c>
      <c r="AH22">
        <v>15.4</v>
      </c>
      <c r="AJ22" s="5">
        <v>38167</v>
      </c>
      <c r="AK22" s="6">
        <v>38167</v>
      </c>
      <c r="AL22">
        <v>12</v>
      </c>
      <c r="AN22" s="5">
        <v>37795</v>
      </c>
      <c r="AO22" s="6">
        <v>37795</v>
      </c>
      <c r="AP22">
        <v>29</v>
      </c>
      <c r="AR22" s="5">
        <v>36500</v>
      </c>
      <c r="AS22" s="6">
        <v>36500</v>
      </c>
      <c r="AT22">
        <v>43</v>
      </c>
      <c r="AV22" s="5">
        <v>32154</v>
      </c>
      <c r="AW22" s="6">
        <v>32154</v>
      </c>
      <c r="AX22">
        <v>36.299999999999997</v>
      </c>
      <c r="AZ22" s="5">
        <v>34752</v>
      </c>
      <c r="BA22" s="6">
        <v>34752</v>
      </c>
      <c r="BB22">
        <v>47.2</v>
      </c>
      <c r="BD22" s="5">
        <v>35193</v>
      </c>
      <c r="BE22" s="6">
        <v>35193</v>
      </c>
      <c r="BF22">
        <v>33</v>
      </c>
      <c r="BH22" s="5">
        <v>36341</v>
      </c>
      <c r="BI22" s="6">
        <v>36341</v>
      </c>
      <c r="BJ22">
        <v>23</v>
      </c>
    </row>
    <row r="23" spans="1:62" x14ac:dyDescent="0.25">
      <c r="A23" t="s">
        <v>1608</v>
      </c>
      <c r="M23" s="5">
        <v>33218</v>
      </c>
      <c r="N23" s="6">
        <v>33218</v>
      </c>
      <c r="O23">
        <v>37.9</v>
      </c>
      <c r="Q23" t="s">
        <v>1560</v>
      </c>
      <c r="R23" s="6"/>
      <c r="U23" s="5">
        <v>32091</v>
      </c>
      <c r="V23" s="6">
        <v>32091</v>
      </c>
      <c r="W23">
        <v>32.299999999999997</v>
      </c>
      <c r="Y23" s="5">
        <v>36607</v>
      </c>
      <c r="Z23" s="6">
        <v>36607</v>
      </c>
      <c r="AA23">
        <v>37</v>
      </c>
      <c r="AF23" s="5">
        <v>34513</v>
      </c>
      <c r="AG23" s="6">
        <v>34513</v>
      </c>
      <c r="AH23">
        <v>15.4</v>
      </c>
      <c r="AJ23" s="5">
        <v>38519</v>
      </c>
      <c r="AK23" s="6">
        <v>38519</v>
      </c>
      <c r="AL23">
        <v>16.600000000000001</v>
      </c>
      <c r="AN23" s="5">
        <v>38155</v>
      </c>
      <c r="AO23" s="6">
        <v>38155</v>
      </c>
      <c r="AP23">
        <v>29.9</v>
      </c>
      <c r="AR23" s="5">
        <v>36857</v>
      </c>
      <c r="AS23" s="6">
        <v>36857</v>
      </c>
      <c r="AT23">
        <v>38</v>
      </c>
      <c r="AV23" s="5">
        <v>32341</v>
      </c>
      <c r="AW23" s="6">
        <v>32341</v>
      </c>
      <c r="AX23">
        <v>36.799999999999997</v>
      </c>
      <c r="AZ23" s="5">
        <v>34785</v>
      </c>
      <c r="BA23" s="6">
        <v>34785</v>
      </c>
      <c r="BB23">
        <v>49</v>
      </c>
      <c r="BD23" s="5">
        <v>35353</v>
      </c>
      <c r="BE23" s="6">
        <v>35353</v>
      </c>
      <c r="BF23">
        <v>35</v>
      </c>
      <c r="BH23" s="5">
        <v>36703</v>
      </c>
      <c r="BI23" s="6">
        <v>36703</v>
      </c>
      <c r="BJ23">
        <v>28</v>
      </c>
    </row>
    <row r="24" spans="1:62" x14ac:dyDescent="0.25">
      <c r="A24" t="s">
        <v>1610</v>
      </c>
      <c r="M24" s="5">
        <v>33252</v>
      </c>
      <c r="N24" s="6">
        <v>33252</v>
      </c>
      <c r="O24">
        <v>38</v>
      </c>
      <c r="Q24" s="5">
        <v>36466</v>
      </c>
      <c r="R24" s="6">
        <v>36466</v>
      </c>
      <c r="S24">
        <v>52</v>
      </c>
      <c r="U24" s="5">
        <v>32175</v>
      </c>
      <c r="V24" s="6">
        <v>32175</v>
      </c>
      <c r="W24">
        <v>32.700000000000003</v>
      </c>
      <c r="Y24" s="5">
        <v>36976</v>
      </c>
      <c r="Z24" s="6">
        <v>36976</v>
      </c>
      <c r="AA24">
        <v>32</v>
      </c>
      <c r="AC24" t="s">
        <v>1565</v>
      </c>
      <c r="AF24" s="5">
        <v>34604</v>
      </c>
      <c r="AG24" s="6">
        <v>34604</v>
      </c>
      <c r="AH24">
        <v>16.7</v>
      </c>
      <c r="AJ24" s="5">
        <v>38895</v>
      </c>
      <c r="AK24" s="6">
        <v>38895</v>
      </c>
      <c r="AL24">
        <v>27.9</v>
      </c>
      <c r="AN24" s="5">
        <v>38530</v>
      </c>
      <c r="AO24" s="6">
        <v>38530</v>
      </c>
      <c r="AP24">
        <v>32.200000000000003</v>
      </c>
      <c r="AR24" s="5">
        <v>37235</v>
      </c>
      <c r="AS24" s="6">
        <v>37235</v>
      </c>
      <c r="AT24">
        <v>37</v>
      </c>
      <c r="AV24" s="5">
        <v>32408</v>
      </c>
      <c r="AW24" s="6">
        <v>32408</v>
      </c>
      <c r="AX24">
        <v>34</v>
      </c>
      <c r="AZ24" s="5">
        <v>35150</v>
      </c>
      <c r="BA24" s="6">
        <v>35150</v>
      </c>
      <c r="BB24">
        <v>47</v>
      </c>
      <c r="BD24" s="5">
        <v>35507</v>
      </c>
      <c r="BE24" s="6">
        <v>35507</v>
      </c>
      <c r="BF24">
        <v>35</v>
      </c>
      <c r="BH24" s="5">
        <v>37068</v>
      </c>
      <c r="BI24" s="6">
        <v>37068</v>
      </c>
      <c r="BJ24">
        <v>21</v>
      </c>
    </row>
    <row r="25" spans="1:62" x14ac:dyDescent="0.25">
      <c r="B25" t="s">
        <v>1611</v>
      </c>
      <c r="M25" s="5">
        <v>33282</v>
      </c>
      <c r="N25" s="6">
        <v>33282</v>
      </c>
      <c r="O25">
        <v>38.4</v>
      </c>
      <c r="Q25" s="5">
        <v>36735</v>
      </c>
      <c r="R25" s="6">
        <v>36735</v>
      </c>
      <c r="S25">
        <v>44.6</v>
      </c>
      <c r="U25" s="5">
        <v>32315</v>
      </c>
      <c r="V25" s="6">
        <v>32315</v>
      </c>
      <c r="W25">
        <v>35.4</v>
      </c>
      <c r="Y25" s="5">
        <v>37340</v>
      </c>
      <c r="Z25" s="6">
        <v>37340</v>
      </c>
      <c r="AA25">
        <v>32</v>
      </c>
      <c r="AC25" s="5">
        <v>29291</v>
      </c>
      <c r="AD25" s="6">
        <v>29291</v>
      </c>
      <c r="AE25">
        <v>30.6</v>
      </c>
      <c r="AF25" s="5">
        <v>34667</v>
      </c>
      <c r="AG25" s="6">
        <v>34667</v>
      </c>
      <c r="AH25">
        <v>16.399999999999999</v>
      </c>
      <c r="AJ25" s="5">
        <v>39246</v>
      </c>
      <c r="AK25" s="6">
        <v>39246</v>
      </c>
      <c r="AL25">
        <v>16.2</v>
      </c>
      <c r="AN25" s="5">
        <v>38887</v>
      </c>
      <c r="AO25" s="6">
        <v>38887</v>
      </c>
      <c r="AP25">
        <v>29.4</v>
      </c>
      <c r="AR25" s="5">
        <v>37648</v>
      </c>
      <c r="AS25" s="6">
        <v>37648</v>
      </c>
      <c r="AT25">
        <v>39</v>
      </c>
      <c r="AV25" s="5">
        <v>32428</v>
      </c>
      <c r="AW25" s="6">
        <v>32428</v>
      </c>
      <c r="AX25">
        <v>40.299999999999997</v>
      </c>
      <c r="AZ25" s="5">
        <v>35415</v>
      </c>
      <c r="BA25" s="6">
        <v>35415</v>
      </c>
      <c r="BB25">
        <v>46</v>
      </c>
      <c r="BD25" s="5">
        <v>35689</v>
      </c>
      <c r="BE25" s="6">
        <v>35689</v>
      </c>
      <c r="BF25">
        <v>32</v>
      </c>
      <c r="BH25" s="5">
        <v>37425</v>
      </c>
      <c r="BI25" s="6">
        <v>37425</v>
      </c>
      <c r="BJ25">
        <v>23</v>
      </c>
    </row>
    <row r="26" spans="1:62" x14ac:dyDescent="0.25">
      <c r="A26" s="5"/>
      <c r="M26" s="5">
        <v>33434</v>
      </c>
      <c r="N26" s="6">
        <v>33434</v>
      </c>
      <c r="O26">
        <v>38.200000000000003</v>
      </c>
      <c r="Q26" s="5">
        <v>36829</v>
      </c>
      <c r="R26" s="6">
        <v>36829</v>
      </c>
      <c r="S26">
        <v>49</v>
      </c>
      <c r="U26" s="5">
        <v>32485</v>
      </c>
      <c r="V26" s="6">
        <v>32485</v>
      </c>
      <c r="W26">
        <v>36.799999999999997</v>
      </c>
      <c r="Y26" s="5">
        <v>37713</v>
      </c>
      <c r="Z26" s="6">
        <v>37713</v>
      </c>
      <c r="AA26">
        <v>35</v>
      </c>
      <c r="AC26" s="5">
        <v>30623</v>
      </c>
      <c r="AD26" s="6">
        <v>30623</v>
      </c>
      <c r="AE26">
        <v>28.3</v>
      </c>
      <c r="AF26" s="5">
        <v>34786</v>
      </c>
      <c r="AG26" s="6">
        <v>34786</v>
      </c>
      <c r="AH26">
        <v>15.5</v>
      </c>
      <c r="AJ26" s="5">
        <v>39623</v>
      </c>
      <c r="AK26" s="6">
        <v>39623</v>
      </c>
      <c r="AL26">
        <v>31.3</v>
      </c>
      <c r="AN26" s="5">
        <v>39258</v>
      </c>
      <c r="AO26" s="6">
        <v>39258</v>
      </c>
      <c r="AP26">
        <v>31.6</v>
      </c>
      <c r="AR26" s="5">
        <v>37966</v>
      </c>
      <c r="AS26" s="6">
        <v>37966</v>
      </c>
      <c r="AT26">
        <v>41.4</v>
      </c>
      <c r="AV26" s="5">
        <v>32533</v>
      </c>
      <c r="AW26" s="6">
        <v>32533</v>
      </c>
      <c r="AX26">
        <v>39</v>
      </c>
      <c r="AZ26" s="5">
        <v>35514</v>
      </c>
      <c r="BA26" s="6">
        <v>35514</v>
      </c>
      <c r="BB26">
        <v>47</v>
      </c>
      <c r="BD26" s="5">
        <v>35766</v>
      </c>
      <c r="BE26" s="6">
        <v>35766</v>
      </c>
      <c r="BF26">
        <v>32.4</v>
      </c>
      <c r="BH26" s="5">
        <v>37839</v>
      </c>
      <c r="BI26" s="6">
        <v>37839</v>
      </c>
      <c r="BJ26">
        <v>26</v>
      </c>
    </row>
    <row r="27" spans="1:62" x14ac:dyDescent="0.25">
      <c r="A27" s="6"/>
      <c r="M27" s="5">
        <v>33490</v>
      </c>
      <c r="N27" s="6">
        <v>33490</v>
      </c>
      <c r="O27">
        <v>40.4</v>
      </c>
      <c r="Q27" s="5">
        <v>36867</v>
      </c>
      <c r="R27" s="6">
        <v>36867</v>
      </c>
      <c r="S27">
        <v>46.9</v>
      </c>
      <c r="U27" s="5">
        <v>32582</v>
      </c>
      <c r="V27" s="6">
        <v>32582</v>
      </c>
      <c r="W27">
        <v>34.4</v>
      </c>
      <c r="Y27" s="5">
        <v>38076</v>
      </c>
      <c r="Z27" s="6">
        <v>38076</v>
      </c>
      <c r="AA27">
        <v>37</v>
      </c>
      <c r="AC27" s="5">
        <v>32430</v>
      </c>
      <c r="AD27" s="6">
        <v>32430</v>
      </c>
      <c r="AE27">
        <v>31.8</v>
      </c>
      <c r="AF27" s="5">
        <v>34814</v>
      </c>
      <c r="AG27" s="6">
        <v>34814</v>
      </c>
      <c r="AH27">
        <v>15.6</v>
      </c>
      <c r="AJ27" s="5">
        <v>39987</v>
      </c>
      <c r="AK27" s="6">
        <v>39987</v>
      </c>
      <c r="AL27">
        <v>22.6</v>
      </c>
      <c r="AN27" s="5">
        <v>39608</v>
      </c>
      <c r="AO27" s="6">
        <v>39608</v>
      </c>
      <c r="AP27">
        <v>33.1</v>
      </c>
      <c r="AR27" s="5">
        <v>38343</v>
      </c>
      <c r="AS27" s="6">
        <v>38343</v>
      </c>
      <c r="AT27">
        <v>41.2</v>
      </c>
      <c r="AV27" s="5">
        <v>32624</v>
      </c>
      <c r="AW27" s="6">
        <v>32624</v>
      </c>
      <c r="AX27">
        <v>42.1</v>
      </c>
      <c r="AZ27" s="5">
        <v>35970</v>
      </c>
      <c r="BA27" s="6">
        <v>35970</v>
      </c>
      <c r="BB27">
        <v>48</v>
      </c>
      <c r="BD27" s="5">
        <v>35871</v>
      </c>
      <c r="BE27" s="6">
        <v>35871</v>
      </c>
      <c r="BF27">
        <v>37</v>
      </c>
      <c r="BH27" s="5">
        <v>38167</v>
      </c>
      <c r="BI27" s="6">
        <v>38167</v>
      </c>
      <c r="BJ27">
        <v>16</v>
      </c>
    </row>
    <row r="28" spans="1:62" x14ac:dyDescent="0.25">
      <c r="A28" s="5"/>
      <c r="M28" s="5">
        <v>33549</v>
      </c>
      <c r="N28" s="6">
        <v>33549</v>
      </c>
      <c r="O28">
        <v>37.1</v>
      </c>
      <c r="U28" s="5">
        <v>32638</v>
      </c>
      <c r="V28" s="6">
        <v>32638</v>
      </c>
      <c r="W28">
        <v>37.5</v>
      </c>
      <c r="Y28" s="5">
        <v>38440</v>
      </c>
      <c r="Z28" s="6">
        <v>38440</v>
      </c>
      <c r="AA28">
        <v>35.5</v>
      </c>
      <c r="AC28" s="5">
        <v>32604</v>
      </c>
      <c r="AD28" s="6">
        <v>32604</v>
      </c>
      <c r="AE28">
        <v>33.4</v>
      </c>
      <c r="AF28" s="5">
        <v>34905</v>
      </c>
      <c r="AG28" s="6">
        <v>34905</v>
      </c>
      <c r="AH28">
        <v>14</v>
      </c>
      <c r="AJ28" s="5">
        <v>40366</v>
      </c>
      <c r="AK28" s="6">
        <v>40366</v>
      </c>
      <c r="AL28">
        <v>27.7</v>
      </c>
      <c r="AN28" s="5">
        <v>39987</v>
      </c>
      <c r="AO28" s="6">
        <v>39987</v>
      </c>
      <c r="AP28">
        <v>33.200000000000003</v>
      </c>
      <c r="AR28" s="5">
        <v>38701</v>
      </c>
      <c r="AS28" s="6">
        <v>38701</v>
      </c>
      <c r="AT28">
        <v>43</v>
      </c>
      <c r="AV28" s="5">
        <v>32687</v>
      </c>
      <c r="AW28" s="6">
        <v>32687</v>
      </c>
      <c r="AX28">
        <v>40.700000000000003</v>
      </c>
      <c r="AZ28" s="5">
        <v>36383</v>
      </c>
      <c r="BA28" s="6">
        <v>36383</v>
      </c>
      <c r="BB28">
        <v>44</v>
      </c>
      <c r="BD28" s="5">
        <v>36026</v>
      </c>
      <c r="BE28" s="6">
        <v>36026</v>
      </c>
      <c r="BF28">
        <v>32.299999999999997</v>
      </c>
      <c r="BH28" s="5">
        <v>38538</v>
      </c>
      <c r="BI28" s="6">
        <v>38538</v>
      </c>
      <c r="BJ28">
        <v>16.8</v>
      </c>
    </row>
    <row r="29" spans="1:62" x14ac:dyDescent="0.25">
      <c r="M29" s="5">
        <v>33679</v>
      </c>
      <c r="N29" s="6">
        <v>33679</v>
      </c>
      <c r="O29">
        <v>37.299999999999997</v>
      </c>
      <c r="Q29" t="s">
        <v>1561</v>
      </c>
      <c r="U29" s="5">
        <v>32686</v>
      </c>
      <c r="V29" s="6">
        <v>32686</v>
      </c>
      <c r="W29">
        <v>43.4</v>
      </c>
      <c r="Y29" s="5">
        <v>38777</v>
      </c>
      <c r="Z29" s="6">
        <v>38777</v>
      </c>
      <c r="AA29">
        <v>38.4</v>
      </c>
      <c r="AC29" s="5">
        <v>32904</v>
      </c>
      <c r="AD29" s="6">
        <v>32904</v>
      </c>
      <c r="AE29">
        <v>31.9</v>
      </c>
      <c r="AF29" s="5">
        <v>34968</v>
      </c>
      <c r="AG29" s="6">
        <v>34968</v>
      </c>
      <c r="AH29">
        <v>13.9</v>
      </c>
      <c r="AJ29" s="5">
        <v>40724</v>
      </c>
      <c r="AK29" s="6">
        <v>40724</v>
      </c>
      <c r="AL29">
        <v>12</v>
      </c>
      <c r="AN29" s="5">
        <v>40357</v>
      </c>
      <c r="AO29" s="6">
        <v>40357</v>
      </c>
      <c r="AP29">
        <v>33.4</v>
      </c>
      <c r="AR29" s="5">
        <v>39056</v>
      </c>
      <c r="AS29" s="6">
        <v>39056</v>
      </c>
      <c r="AT29">
        <v>46.1</v>
      </c>
      <c r="AV29" s="5">
        <v>32776</v>
      </c>
      <c r="AW29" s="6">
        <v>32776</v>
      </c>
      <c r="AX29">
        <v>38</v>
      </c>
      <c r="AZ29" s="5">
        <v>36642</v>
      </c>
      <c r="BA29" s="6">
        <v>36642</v>
      </c>
      <c r="BB29">
        <v>47</v>
      </c>
      <c r="BD29" s="5">
        <v>36055</v>
      </c>
      <c r="BE29" s="6">
        <v>36055</v>
      </c>
      <c r="BF29">
        <v>32</v>
      </c>
      <c r="BH29" s="5">
        <v>38895</v>
      </c>
      <c r="BI29" s="6">
        <v>38895</v>
      </c>
      <c r="BJ29">
        <v>25</v>
      </c>
    </row>
    <row r="30" spans="1:62" x14ac:dyDescent="0.25">
      <c r="M30" s="5">
        <v>33728</v>
      </c>
      <c r="N30" s="6">
        <v>33728</v>
      </c>
      <c r="O30">
        <v>37.200000000000003</v>
      </c>
      <c r="Q30" s="5">
        <v>32716</v>
      </c>
      <c r="R30" s="6">
        <v>32716</v>
      </c>
      <c r="S30">
        <v>33.200000000000003</v>
      </c>
      <c r="U30" s="5">
        <v>32716</v>
      </c>
      <c r="V30" s="6">
        <v>32716</v>
      </c>
      <c r="W30">
        <v>38.700000000000003</v>
      </c>
      <c r="Y30" s="5">
        <v>39175</v>
      </c>
      <c r="Z30" s="6">
        <v>39175</v>
      </c>
      <c r="AA30">
        <v>35.6</v>
      </c>
      <c r="AC30" s="5">
        <v>33059</v>
      </c>
      <c r="AD30" s="6">
        <v>33059</v>
      </c>
      <c r="AE30">
        <v>31.6</v>
      </c>
      <c r="AF30" s="5">
        <v>35031</v>
      </c>
      <c r="AG30" s="6">
        <v>35031</v>
      </c>
      <c r="AH30">
        <v>16.5</v>
      </c>
      <c r="AJ30" s="5">
        <v>41081</v>
      </c>
      <c r="AK30" s="6">
        <v>41081</v>
      </c>
      <c r="AL30">
        <v>10.3</v>
      </c>
      <c r="AN30" s="5">
        <v>40702</v>
      </c>
      <c r="AO30" s="6">
        <v>40702</v>
      </c>
      <c r="AP30">
        <v>31.5</v>
      </c>
      <c r="AR30" s="5">
        <v>39434</v>
      </c>
      <c r="AS30" s="6">
        <v>39434</v>
      </c>
      <c r="AT30">
        <v>41.3</v>
      </c>
      <c r="AV30" s="5">
        <v>32839</v>
      </c>
      <c r="AW30" s="6">
        <v>32839</v>
      </c>
      <c r="AX30">
        <v>50</v>
      </c>
      <c r="AZ30" s="5">
        <v>36964</v>
      </c>
      <c r="BA30" s="6">
        <v>36964</v>
      </c>
      <c r="BB30">
        <v>46</v>
      </c>
      <c r="BD30" s="5">
        <v>36249</v>
      </c>
      <c r="BE30" s="6">
        <v>36249</v>
      </c>
      <c r="BF30">
        <v>31</v>
      </c>
      <c r="BH30" s="5">
        <v>39246</v>
      </c>
      <c r="BI30" s="6">
        <v>39246</v>
      </c>
      <c r="BJ30">
        <v>18.399999999999999</v>
      </c>
    </row>
    <row r="31" spans="1:62" x14ac:dyDescent="0.25">
      <c r="M31" s="5">
        <v>33793</v>
      </c>
      <c r="N31" s="6">
        <v>33793</v>
      </c>
      <c r="O31">
        <v>36.6</v>
      </c>
      <c r="Q31" s="5">
        <v>32718</v>
      </c>
      <c r="R31" s="6">
        <v>32718</v>
      </c>
      <c r="S31">
        <v>31</v>
      </c>
      <c r="U31" s="5">
        <v>32778</v>
      </c>
      <c r="V31" s="6">
        <v>32778</v>
      </c>
      <c r="W31">
        <v>35.700000000000003</v>
      </c>
      <c r="Y31" s="5">
        <v>39511</v>
      </c>
      <c r="Z31" s="6">
        <v>39511</v>
      </c>
      <c r="AA31">
        <v>35</v>
      </c>
      <c r="AC31" s="5">
        <v>33092</v>
      </c>
      <c r="AD31" s="6">
        <v>33092</v>
      </c>
      <c r="AE31">
        <v>32.799999999999997</v>
      </c>
      <c r="AF31" s="5">
        <v>35184</v>
      </c>
      <c r="AG31" s="6">
        <v>35184</v>
      </c>
      <c r="AH31">
        <v>18</v>
      </c>
      <c r="AJ31" s="5">
        <v>41430</v>
      </c>
      <c r="AK31" s="6">
        <v>41430</v>
      </c>
      <c r="AL31">
        <v>12.2</v>
      </c>
      <c r="AN31" s="5">
        <v>41071</v>
      </c>
      <c r="AO31" s="6">
        <v>41071</v>
      </c>
      <c r="AP31">
        <v>29.7</v>
      </c>
      <c r="AR31" s="5">
        <v>39784</v>
      </c>
      <c r="AS31" s="6">
        <v>39784</v>
      </c>
      <c r="AT31">
        <v>38.200000000000003</v>
      </c>
      <c r="AV31" s="5">
        <v>32973</v>
      </c>
      <c r="AW31" s="6">
        <v>32973</v>
      </c>
      <c r="AX31">
        <v>49.2</v>
      </c>
      <c r="AZ31" s="5">
        <v>37326</v>
      </c>
      <c r="BA31" s="6">
        <v>37326</v>
      </c>
      <c r="BB31">
        <v>46</v>
      </c>
      <c r="BD31" s="5">
        <v>36417</v>
      </c>
      <c r="BE31" s="6">
        <v>36417</v>
      </c>
      <c r="BF31">
        <v>30</v>
      </c>
      <c r="BH31" s="5">
        <v>39616</v>
      </c>
      <c r="BI31" s="6">
        <v>39616</v>
      </c>
      <c r="BJ31">
        <v>20.100000000000001</v>
      </c>
    </row>
    <row r="32" spans="1:62" x14ac:dyDescent="0.25">
      <c r="M32" s="5">
        <v>33903</v>
      </c>
      <c r="N32" s="6">
        <v>33903</v>
      </c>
      <c r="O32">
        <v>36.799999999999997</v>
      </c>
      <c r="Q32" s="5">
        <v>32896</v>
      </c>
      <c r="R32" s="6">
        <v>32896</v>
      </c>
      <c r="S32">
        <v>31.9</v>
      </c>
      <c r="U32" s="5">
        <v>32820</v>
      </c>
      <c r="V32" s="6">
        <v>32820</v>
      </c>
      <c r="W32">
        <v>34.5</v>
      </c>
      <c r="Y32" s="5">
        <v>39882</v>
      </c>
      <c r="Z32" s="6">
        <v>39882</v>
      </c>
      <c r="AA32">
        <v>34.4</v>
      </c>
      <c r="AC32" s="5">
        <v>34134</v>
      </c>
      <c r="AD32" s="6">
        <v>34134</v>
      </c>
      <c r="AE32">
        <v>32</v>
      </c>
      <c r="AF32" s="5">
        <v>35332</v>
      </c>
      <c r="AG32" s="6">
        <v>35332</v>
      </c>
      <c r="AH32">
        <v>16.100000000000001</v>
      </c>
      <c r="AJ32" s="5">
        <v>41820</v>
      </c>
      <c r="AK32" s="6">
        <v>41820</v>
      </c>
      <c r="AL32">
        <v>11</v>
      </c>
      <c r="AN32" s="5">
        <v>41428</v>
      </c>
      <c r="AO32" s="6">
        <v>41428</v>
      </c>
      <c r="AP32">
        <v>28.7</v>
      </c>
      <c r="AR32" s="5">
        <v>40163</v>
      </c>
      <c r="AS32" s="6">
        <v>40163</v>
      </c>
      <c r="AT32">
        <v>39.299999999999997</v>
      </c>
      <c r="AV32" s="5">
        <v>33077</v>
      </c>
      <c r="AW32" s="6">
        <v>33077</v>
      </c>
      <c r="AX32">
        <v>47</v>
      </c>
      <c r="AZ32" s="5">
        <v>37649</v>
      </c>
      <c r="BA32" s="6">
        <v>37649</v>
      </c>
      <c r="BB32">
        <v>45</v>
      </c>
      <c r="BD32" s="5">
        <v>36493</v>
      </c>
      <c r="BE32" s="6">
        <v>36493</v>
      </c>
      <c r="BF32">
        <v>32.200000000000003</v>
      </c>
      <c r="BH32" s="5">
        <v>40042</v>
      </c>
      <c r="BI32" s="6">
        <v>40042</v>
      </c>
      <c r="BJ32">
        <v>27.107749999999999</v>
      </c>
    </row>
    <row r="33" spans="13:62" x14ac:dyDescent="0.25">
      <c r="M33" s="5">
        <v>34102</v>
      </c>
      <c r="N33" s="6">
        <v>34102</v>
      </c>
      <c r="O33">
        <v>37.9</v>
      </c>
      <c r="Q33" s="5">
        <v>33014</v>
      </c>
      <c r="R33" s="6">
        <v>33014</v>
      </c>
      <c r="S33">
        <v>32.5</v>
      </c>
      <c r="U33" s="5">
        <v>32896</v>
      </c>
      <c r="V33" s="6">
        <v>32896</v>
      </c>
      <c r="W33">
        <v>39.799999999999997</v>
      </c>
      <c r="Y33" s="5">
        <v>40247</v>
      </c>
      <c r="Z33" s="6">
        <v>40247</v>
      </c>
      <c r="AA33">
        <v>33.299999999999997</v>
      </c>
      <c r="AC33" s="5">
        <v>34495</v>
      </c>
      <c r="AD33" s="6">
        <v>34495</v>
      </c>
      <c r="AE33">
        <v>35</v>
      </c>
      <c r="AF33" s="5">
        <v>35542</v>
      </c>
      <c r="AG33" s="6">
        <v>35542</v>
      </c>
      <c r="AH33">
        <v>18</v>
      </c>
      <c r="AJ33" s="5">
        <v>42172</v>
      </c>
      <c r="AK33" s="6">
        <v>42172</v>
      </c>
      <c r="AL33">
        <v>21.9</v>
      </c>
      <c r="AN33" s="5">
        <v>41793</v>
      </c>
      <c r="AO33" s="6">
        <v>41793</v>
      </c>
      <c r="AP33">
        <v>31.2</v>
      </c>
      <c r="AR33" s="5">
        <v>40525</v>
      </c>
      <c r="AS33" s="6">
        <v>40525</v>
      </c>
      <c r="AT33">
        <v>39</v>
      </c>
      <c r="AV33" s="5">
        <v>33105</v>
      </c>
      <c r="AW33" s="6">
        <v>33105</v>
      </c>
      <c r="AX33">
        <v>41.4</v>
      </c>
      <c r="AZ33" s="5">
        <v>38056</v>
      </c>
      <c r="BA33" s="6">
        <v>38056</v>
      </c>
      <c r="BB33">
        <v>45</v>
      </c>
      <c r="BD33" s="5">
        <v>36613</v>
      </c>
      <c r="BE33" s="6">
        <v>36613</v>
      </c>
      <c r="BF33">
        <v>32</v>
      </c>
      <c r="BH33" s="5">
        <v>40406</v>
      </c>
      <c r="BI33" s="6">
        <v>40406</v>
      </c>
      <c r="BJ33">
        <v>20.441800000000001</v>
      </c>
    </row>
    <row r="34" spans="13:62" x14ac:dyDescent="0.25">
      <c r="M34" s="5">
        <v>34122</v>
      </c>
      <c r="N34" s="6">
        <v>34122</v>
      </c>
      <c r="O34">
        <v>36.799999999999997</v>
      </c>
      <c r="Q34" s="5">
        <v>34065</v>
      </c>
      <c r="R34" s="6">
        <v>34065</v>
      </c>
      <c r="S34">
        <v>32.1</v>
      </c>
      <c r="U34" s="5">
        <v>32944</v>
      </c>
      <c r="V34" s="6">
        <v>32944</v>
      </c>
      <c r="W34">
        <v>38</v>
      </c>
      <c r="Y34" s="5">
        <v>40618</v>
      </c>
      <c r="Z34" s="6">
        <v>40618</v>
      </c>
      <c r="AA34">
        <v>23.4</v>
      </c>
      <c r="AC34" s="5">
        <v>34871</v>
      </c>
      <c r="AD34" s="6">
        <v>34871</v>
      </c>
      <c r="AE34">
        <v>36</v>
      </c>
      <c r="AF34" s="5">
        <v>35907</v>
      </c>
      <c r="AG34" s="6">
        <v>35907</v>
      </c>
      <c r="AH34">
        <v>16</v>
      </c>
      <c r="AJ34" s="5">
        <v>42549</v>
      </c>
      <c r="AK34" s="6">
        <v>42549</v>
      </c>
      <c r="AL34">
        <v>10.3</v>
      </c>
      <c r="AN34" s="5">
        <v>42163</v>
      </c>
      <c r="AO34" s="6">
        <v>42163</v>
      </c>
      <c r="AP34">
        <v>32.1</v>
      </c>
      <c r="AR34" s="5">
        <v>40890</v>
      </c>
      <c r="AS34" s="6">
        <v>40890</v>
      </c>
      <c r="AT34">
        <v>37.799999999999997</v>
      </c>
      <c r="AV34" s="5">
        <v>33126</v>
      </c>
      <c r="AW34" s="6">
        <v>33126</v>
      </c>
      <c r="AX34">
        <v>41</v>
      </c>
      <c r="BA34" s="6"/>
      <c r="BD34" s="5">
        <v>36704</v>
      </c>
      <c r="BE34" s="6">
        <v>36704</v>
      </c>
      <c r="BF34">
        <v>34.799999999999997</v>
      </c>
      <c r="BH34" s="5">
        <v>40709</v>
      </c>
      <c r="BI34" s="6">
        <v>40709</v>
      </c>
      <c r="BJ34">
        <v>17.480399999999999</v>
      </c>
    </row>
    <row r="35" spans="13:62" x14ac:dyDescent="0.25">
      <c r="M35" s="5">
        <v>34276</v>
      </c>
      <c r="N35" s="6">
        <v>34276</v>
      </c>
      <c r="O35">
        <v>34.4</v>
      </c>
      <c r="Q35" s="5">
        <v>34472</v>
      </c>
      <c r="R35" s="6">
        <v>34472</v>
      </c>
      <c r="S35">
        <v>40.200000000000003</v>
      </c>
      <c r="U35" s="5">
        <v>33014</v>
      </c>
      <c r="V35" s="6">
        <v>33014</v>
      </c>
      <c r="W35">
        <v>38.1</v>
      </c>
      <c r="Y35" s="5">
        <v>41351</v>
      </c>
      <c r="Z35" s="6">
        <v>41351</v>
      </c>
      <c r="AA35">
        <v>23.5</v>
      </c>
      <c r="AC35" s="5">
        <v>35593</v>
      </c>
      <c r="AD35" s="6">
        <v>35593</v>
      </c>
      <c r="AE35">
        <v>30</v>
      </c>
      <c r="AF35" s="5">
        <v>36277</v>
      </c>
      <c r="AG35" s="6">
        <v>36277</v>
      </c>
      <c r="AH35">
        <v>16</v>
      </c>
      <c r="AK35" s="6"/>
      <c r="AN35" s="5">
        <v>42529</v>
      </c>
      <c r="AO35" s="6">
        <v>42529</v>
      </c>
      <c r="AP35">
        <v>31.9</v>
      </c>
      <c r="AR35" s="5">
        <v>41254</v>
      </c>
      <c r="AS35" s="6">
        <v>41254</v>
      </c>
      <c r="AT35">
        <v>35.4</v>
      </c>
      <c r="AV35" s="5">
        <v>33126</v>
      </c>
      <c r="AW35" s="6">
        <v>33126</v>
      </c>
      <c r="AX35">
        <v>28</v>
      </c>
      <c r="AZ35" t="s">
        <v>1546</v>
      </c>
      <c r="BA35" s="6"/>
      <c r="BD35" s="5">
        <v>36795</v>
      </c>
      <c r="BE35" s="6">
        <v>36795</v>
      </c>
      <c r="BF35">
        <v>33</v>
      </c>
      <c r="BH35" s="5">
        <v>41073</v>
      </c>
      <c r="BI35" s="6">
        <v>41073</v>
      </c>
      <c r="BJ35">
        <v>17.2</v>
      </c>
    </row>
    <row r="36" spans="13:62" x14ac:dyDescent="0.25">
      <c r="M36" s="5">
        <v>34459</v>
      </c>
      <c r="N36" s="6">
        <v>34459</v>
      </c>
      <c r="O36">
        <v>38.299999999999997</v>
      </c>
      <c r="Q36" s="5">
        <v>34837</v>
      </c>
      <c r="R36" s="6">
        <v>34837</v>
      </c>
      <c r="S36">
        <v>40.200000000000003</v>
      </c>
      <c r="U36" s="5">
        <v>33029</v>
      </c>
      <c r="V36" s="6">
        <v>33029</v>
      </c>
      <c r="W36">
        <v>35.6</v>
      </c>
      <c r="Y36" s="5">
        <v>41722</v>
      </c>
      <c r="Z36" s="6">
        <v>41722</v>
      </c>
      <c r="AA36">
        <v>17.2</v>
      </c>
      <c r="AC36" s="5">
        <v>36341</v>
      </c>
      <c r="AD36" s="6">
        <v>36341</v>
      </c>
      <c r="AE36">
        <v>31.3</v>
      </c>
      <c r="AF36" s="5">
        <v>36626</v>
      </c>
      <c r="AG36" s="6">
        <v>36626</v>
      </c>
      <c r="AH36">
        <v>17</v>
      </c>
      <c r="AJ36" t="s">
        <v>1535</v>
      </c>
      <c r="AK36" s="6"/>
      <c r="AO36" s="6"/>
      <c r="AR36" s="5">
        <v>41611</v>
      </c>
      <c r="AS36" s="6">
        <v>41611</v>
      </c>
      <c r="AT36">
        <v>37.299999999999997</v>
      </c>
      <c r="AV36" s="5">
        <v>33126</v>
      </c>
      <c r="AW36" s="6">
        <v>33126</v>
      </c>
      <c r="AX36">
        <v>41</v>
      </c>
      <c r="AZ36" s="5">
        <v>29284</v>
      </c>
      <c r="BA36" s="6">
        <v>29284</v>
      </c>
      <c r="BB36">
        <v>29</v>
      </c>
      <c r="BD36" s="5">
        <v>36977</v>
      </c>
      <c r="BE36" s="6">
        <v>36977</v>
      </c>
      <c r="BF36">
        <v>33</v>
      </c>
      <c r="BH36" s="5">
        <v>41438</v>
      </c>
      <c r="BI36" s="6">
        <v>41438</v>
      </c>
      <c r="BJ36">
        <v>20.819849999999999</v>
      </c>
    </row>
    <row r="37" spans="13:62" x14ac:dyDescent="0.25">
      <c r="M37" s="5">
        <v>34680</v>
      </c>
      <c r="N37" s="6">
        <v>34680</v>
      </c>
      <c r="O37">
        <v>38.4</v>
      </c>
      <c r="Q37" s="5">
        <v>35053</v>
      </c>
      <c r="R37" s="6">
        <v>35053</v>
      </c>
      <c r="S37">
        <v>29.2</v>
      </c>
      <c r="U37" s="5">
        <v>33134</v>
      </c>
      <c r="V37" s="6">
        <v>33134</v>
      </c>
      <c r="W37">
        <v>38.299999999999997</v>
      </c>
      <c r="Y37" s="5">
        <v>42066</v>
      </c>
      <c r="Z37" s="6">
        <v>42066</v>
      </c>
      <c r="AA37">
        <v>27.1</v>
      </c>
      <c r="AC37" s="5">
        <v>36794</v>
      </c>
      <c r="AD37" s="6">
        <v>36794</v>
      </c>
      <c r="AE37">
        <v>33</v>
      </c>
      <c r="AF37" s="5">
        <v>37011</v>
      </c>
      <c r="AG37" s="6">
        <v>37011</v>
      </c>
      <c r="AH37">
        <v>17</v>
      </c>
      <c r="AJ37" s="5">
        <v>29382</v>
      </c>
      <c r="AK37" s="6">
        <v>29382</v>
      </c>
      <c r="AL37">
        <v>11</v>
      </c>
      <c r="AN37" t="s">
        <v>1537</v>
      </c>
      <c r="AO37" s="6"/>
      <c r="AR37" s="5">
        <v>41977</v>
      </c>
      <c r="AS37" s="6">
        <v>41977</v>
      </c>
      <c r="AT37">
        <v>37.700000000000003</v>
      </c>
      <c r="AV37" s="5">
        <v>33143</v>
      </c>
      <c r="AW37" s="6">
        <v>33143</v>
      </c>
      <c r="AX37">
        <v>43.7</v>
      </c>
      <c r="AZ37" s="5">
        <v>29647</v>
      </c>
      <c r="BA37" s="6">
        <v>29647</v>
      </c>
      <c r="BB37">
        <v>32</v>
      </c>
      <c r="BD37" s="5">
        <v>37139</v>
      </c>
      <c r="BE37" s="6">
        <v>37139</v>
      </c>
      <c r="BF37">
        <v>36.1</v>
      </c>
      <c r="BH37" s="5">
        <v>41794</v>
      </c>
      <c r="BI37" s="6">
        <v>41794</v>
      </c>
      <c r="BJ37">
        <v>13.61735</v>
      </c>
    </row>
    <row r="38" spans="13:62" x14ac:dyDescent="0.25">
      <c r="M38" s="5">
        <v>34842</v>
      </c>
      <c r="N38" s="6">
        <v>34842</v>
      </c>
      <c r="O38">
        <v>34.799999999999997</v>
      </c>
      <c r="Q38" s="5">
        <v>35285</v>
      </c>
      <c r="R38" s="6">
        <v>35285</v>
      </c>
      <c r="S38">
        <v>35</v>
      </c>
      <c r="U38" s="5">
        <v>33142</v>
      </c>
      <c r="V38" s="6">
        <v>33142</v>
      </c>
      <c r="W38">
        <v>37.200000000000003</v>
      </c>
      <c r="Y38" s="5">
        <v>42437</v>
      </c>
      <c r="Z38" s="6">
        <v>42437</v>
      </c>
      <c r="AA38">
        <v>5.9</v>
      </c>
      <c r="AC38" s="5">
        <v>37482</v>
      </c>
      <c r="AD38" s="6">
        <v>37482</v>
      </c>
      <c r="AE38">
        <v>30</v>
      </c>
      <c r="AF38" s="5">
        <v>37369</v>
      </c>
      <c r="AG38" s="6">
        <v>37369</v>
      </c>
      <c r="AH38">
        <v>17</v>
      </c>
      <c r="AJ38" s="5">
        <v>29726</v>
      </c>
      <c r="AK38" s="6">
        <v>29726</v>
      </c>
      <c r="AL38">
        <v>19.3</v>
      </c>
      <c r="AN38" s="5">
        <v>29360</v>
      </c>
      <c r="AO38" s="6">
        <v>29360</v>
      </c>
      <c r="AP38">
        <v>18.8</v>
      </c>
      <c r="AR38" s="5">
        <v>42345</v>
      </c>
      <c r="AS38" s="6">
        <v>42345</v>
      </c>
      <c r="AT38">
        <v>38.6</v>
      </c>
      <c r="AV38" s="5">
        <v>33169</v>
      </c>
      <c r="AW38" s="6">
        <v>33169</v>
      </c>
      <c r="AX38">
        <v>41</v>
      </c>
      <c r="AZ38" s="5">
        <v>29999</v>
      </c>
      <c r="BA38" s="6">
        <v>29999</v>
      </c>
      <c r="BB38">
        <v>37.4</v>
      </c>
      <c r="BD38" s="5">
        <v>37159</v>
      </c>
      <c r="BE38" s="6">
        <v>37159</v>
      </c>
      <c r="BF38">
        <v>37</v>
      </c>
      <c r="BH38" s="5">
        <v>42164</v>
      </c>
      <c r="BI38" s="6">
        <v>42164</v>
      </c>
      <c r="BJ38">
        <v>14.60835</v>
      </c>
    </row>
    <row r="39" spans="13:62" x14ac:dyDescent="0.25">
      <c r="M39" s="5">
        <v>34991</v>
      </c>
      <c r="N39" s="6">
        <v>34991</v>
      </c>
      <c r="O39">
        <v>38.700000000000003</v>
      </c>
      <c r="Q39" s="5">
        <v>35608</v>
      </c>
      <c r="R39" s="6">
        <v>35608</v>
      </c>
      <c r="S39">
        <v>35.299999999999997</v>
      </c>
      <c r="U39" s="5">
        <v>33212</v>
      </c>
      <c r="V39" s="6">
        <v>33212</v>
      </c>
      <c r="W39">
        <v>36.299999999999997</v>
      </c>
      <c r="AC39" s="5">
        <v>37686</v>
      </c>
      <c r="AD39" s="6">
        <v>37686</v>
      </c>
      <c r="AE39">
        <v>25</v>
      </c>
      <c r="AF39" s="5">
        <v>37740</v>
      </c>
      <c r="AG39" s="6">
        <v>37740</v>
      </c>
      <c r="AH39">
        <v>19</v>
      </c>
      <c r="AJ39" s="5">
        <v>30103</v>
      </c>
      <c r="AK39" s="6">
        <v>30103</v>
      </c>
      <c r="AL39">
        <v>12.1</v>
      </c>
      <c r="AN39" s="5">
        <v>29725</v>
      </c>
      <c r="AO39" s="6">
        <v>29725</v>
      </c>
      <c r="AP39">
        <v>13.6</v>
      </c>
      <c r="AS39" s="6"/>
      <c r="AV39" s="5">
        <v>33170</v>
      </c>
      <c r="AW39" s="6">
        <v>33170</v>
      </c>
      <c r="AX39">
        <v>42</v>
      </c>
      <c r="AZ39" s="5">
        <v>30368</v>
      </c>
      <c r="BA39" s="6">
        <v>30368</v>
      </c>
      <c r="BB39">
        <v>37.700000000000003</v>
      </c>
      <c r="BD39" s="5">
        <v>37327</v>
      </c>
      <c r="BE39" s="6">
        <v>37327</v>
      </c>
      <c r="BF39">
        <v>31</v>
      </c>
      <c r="BH39" s="5">
        <v>42528</v>
      </c>
      <c r="BI39" s="6">
        <v>42528</v>
      </c>
      <c r="BJ39">
        <v>12.8</v>
      </c>
    </row>
    <row r="40" spans="13:62" x14ac:dyDescent="0.25">
      <c r="M40" s="5">
        <v>35192</v>
      </c>
      <c r="N40" s="6">
        <v>35192</v>
      </c>
      <c r="O40">
        <v>37.9</v>
      </c>
      <c r="Q40" s="5">
        <v>35740</v>
      </c>
      <c r="R40" s="6">
        <v>35740</v>
      </c>
      <c r="S40">
        <v>35</v>
      </c>
      <c r="U40" s="5">
        <v>33311</v>
      </c>
      <c r="V40" s="6">
        <v>33311</v>
      </c>
      <c r="W40">
        <v>36.4</v>
      </c>
      <c r="AC40" s="5">
        <v>38224</v>
      </c>
      <c r="AD40" s="6">
        <v>38224</v>
      </c>
      <c r="AE40">
        <v>27.2</v>
      </c>
      <c r="AF40" s="5">
        <v>38104</v>
      </c>
      <c r="AG40" s="6">
        <v>38104</v>
      </c>
      <c r="AH40">
        <v>17</v>
      </c>
      <c r="AJ40" s="5">
        <v>30361</v>
      </c>
      <c r="AK40" s="6">
        <v>30361</v>
      </c>
      <c r="AL40">
        <v>22.5</v>
      </c>
      <c r="AN40" s="5">
        <v>30074</v>
      </c>
      <c r="AO40" s="6">
        <v>30074</v>
      </c>
      <c r="AP40">
        <v>22.3</v>
      </c>
      <c r="AS40" s="6"/>
      <c r="AV40" s="5">
        <v>33173</v>
      </c>
      <c r="AW40" s="6">
        <v>33173</v>
      </c>
      <c r="AX40">
        <v>39.4</v>
      </c>
      <c r="AZ40" s="5">
        <v>31607</v>
      </c>
      <c r="BA40" s="6">
        <v>31607</v>
      </c>
      <c r="BB40">
        <v>37</v>
      </c>
      <c r="BD40" s="5">
        <v>37434</v>
      </c>
      <c r="BE40" s="6">
        <v>37434</v>
      </c>
      <c r="BF40">
        <v>34.1</v>
      </c>
    </row>
    <row r="41" spans="13:62" x14ac:dyDescent="0.25">
      <c r="M41" s="5">
        <v>35375</v>
      </c>
      <c r="N41" s="6">
        <v>35375</v>
      </c>
      <c r="O41">
        <v>37.700000000000003</v>
      </c>
      <c r="Q41" s="5">
        <v>35990</v>
      </c>
      <c r="R41" s="6">
        <v>35990</v>
      </c>
      <c r="S41">
        <v>35.9</v>
      </c>
      <c r="U41" s="5">
        <v>33337</v>
      </c>
      <c r="V41" s="6">
        <v>33337</v>
      </c>
      <c r="W41">
        <v>33.6</v>
      </c>
      <c r="AC41" s="5">
        <v>38393</v>
      </c>
      <c r="AD41" s="6">
        <v>38393</v>
      </c>
      <c r="AE41">
        <v>27.2</v>
      </c>
      <c r="AF41" s="5">
        <v>38470</v>
      </c>
      <c r="AG41" s="6">
        <v>38470</v>
      </c>
      <c r="AH41">
        <v>15</v>
      </c>
      <c r="AJ41" s="5">
        <v>30837</v>
      </c>
      <c r="AK41" s="6">
        <v>30837</v>
      </c>
      <c r="AL41">
        <v>19.899999999999999</v>
      </c>
      <c r="AN41" s="5">
        <v>30361</v>
      </c>
      <c r="AO41" s="6">
        <v>30361</v>
      </c>
      <c r="AP41">
        <v>27</v>
      </c>
      <c r="AS41" s="6"/>
      <c r="AV41" s="5">
        <v>33211</v>
      </c>
      <c r="AW41" s="6">
        <v>33211</v>
      </c>
      <c r="AX41">
        <v>40.5</v>
      </c>
      <c r="AZ41" s="5">
        <v>31636</v>
      </c>
      <c r="BA41" s="6">
        <v>31636</v>
      </c>
      <c r="BB41">
        <v>40</v>
      </c>
      <c r="BD41" s="5">
        <v>37523</v>
      </c>
      <c r="BE41" s="6">
        <v>37523</v>
      </c>
      <c r="BF41">
        <v>34</v>
      </c>
      <c r="BH41" t="s">
        <v>1553</v>
      </c>
    </row>
    <row r="42" spans="13:62" x14ac:dyDescent="0.25">
      <c r="M42" s="5">
        <v>35571</v>
      </c>
      <c r="N42" s="6">
        <v>35571</v>
      </c>
      <c r="O42">
        <v>37.6</v>
      </c>
      <c r="Q42" s="5">
        <v>36102</v>
      </c>
      <c r="R42" s="6">
        <v>36102</v>
      </c>
      <c r="S42">
        <v>39</v>
      </c>
      <c r="U42" s="5">
        <v>33449</v>
      </c>
      <c r="V42" s="6">
        <v>33449</v>
      </c>
      <c r="W42">
        <v>37.299999999999997</v>
      </c>
      <c r="AC42" s="5">
        <v>38770</v>
      </c>
      <c r="AD42" s="6">
        <v>38770</v>
      </c>
      <c r="AE42">
        <v>33.5</v>
      </c>
      <c r="AF42" s="5">
        <v>38834</v>
      </c>
      <c r="AG42" s="6">
        <v>38834</v>
      </c>
      <c r="AH42">
        <v>14.5</v>
      </c>
      <c r="AJ42" s="5">
        <v>31202</v>
      </c>
      <c r="AK42" s="6">
        <v>31202</v>
      </c>
      <c r="AL42">
        <v>12.1</v>
      </c>
      <c r="AN42" s="5">
        <v>30809</v>
      </c>
      <c r="AO42" s="6">
        <v>30809</v>
      </c>
      <c r="AP42">
        <v>31.2</v>
      </c>
      <c r="AR42" s="5"/>
      <c r="AS42" s="6"/>
      <c r="AV42" s="5">
        <v>33247</v>
      </c>
      <c r="AW42" s="6">
        <v>33247</v>
      </c>
      <c r="AX42">
        <v>40</v>
      </c>
      <c r="AZ42" s="5">
        <v>31845</v>
      </c>
      <c r="BA42" s="6">
        <v>31845</v>
      </c>
      <c r="BB42">
        <v>38</v>
      </c>
      <c r="BD42" s="5">
        <v>37705</v>
      </c>
      <c r="BE42" s="6">
        <v>37705</v>
      </c>
      <c r="BF42">
        <v>33</v>
      </c>
      <c r="BH42" s="5">
        <v>29223</v>
      </c>
      <c r="BI42" s="6">
        <v>29223</v>
      </c>
      <c r="BJ42">
        <v>24.2</v>
      </c>
    </row>
    <row r="43" spans="13:62" x14ac:dyDescent="0.25">
      <c r="M43" s="5">
        <v>35704</v>
      </c>
      <c r="N43" s="6">
        <v>35704</v>
      </c>
      <c r="O43">
        <v>38.799999999999997</v>
      </c>
      <c r="Q43" s="5">
        <v>36466</v>
      </c>
      <c r="R43" s="6">
        <v>36466</v>
      </c>
      <c r="S43">
        <v>39</v>
      </c>
      <c r="U43" s="5">
        <v>33505</v>
      </c>
      <c r="V43" s="6">
        <v>33505</v>
      </c>
      <c r="W43">
        <v>34.799999999999997</v>
      </c>
      <c r="AC43" s="5">
        <v>39329</v>
      </c>
      <c r="AD43" s="6">
        <v>39329</v>
      </c>
      <c r="AE43">
        <v>34</v>
      </c>
      <c r="AF43" s="5">
        <v>39190</v>
      </c>
      <c r="AG43" s="6">
        <v>39190</v>
      </c>
      <c r="AH43">
        <v>17.899999999999999</v>
      </c>
      <c r="AJ43" s="5">
        <v>31628</v>
      </c>
      <c r="AK43" s="6">
        <v>31628</v>
      </c>
      <c r="AL43">
        <v>14</v>
      </c>
      <c r="AN43" s="5">
        <v>31196</v>
      </c>
      <c r="AO43" s="6">
        <v>31196</v>
      </c>
      <c r="AP43">
        <v>32</v>
      </c>
      <c r="AR43" s="5"/>
      <c r="AS43" s="6"/>
      <c r="AV43" s="5">
        <v>33247</v>
      </c>
      <c r="AW43" s="6">
        <v>33247</v>
      </c>
      <c r="AX43">
        <v>38.9</v>
      </c>
      <c r="AZ43" s="5">
        <v>32217</v>
      </c>
      <c r="BA43" s="6">
        <v>32217</v>
      </c>
      <c r="BB43">
        <v>40</v>
      </c>
      <c r="BD43" s="5">
        <v>37783</v>
      </c>
      <c r="BE43" s="6">
        <v>37783</v>
      </c>
      <c r="BF43">
        <v>33.4</v>
      </c>
      <c r="BH43" s="5">
        <v>29598</v>
      </c>
      <c r="BI43" s="6">
        <v>29598</v>
      </c>
      <c r="BJ43">
        <v>25</v>
      </c>
    </row>
    <row r="44" spans="13:62" x14ac:dyDescent="0.25">
      <c r="M44" s="5">
        <v>35773</v>
      </c>
      <c r="N44" s="6">
        <v>35773</v>
      </c>
      <c r="O44">
        <v>41.9</v>
      </c>
      <c r="Q44" s="5">
        <v>36735</v>
      </c>
      <c r="R44" s="6">
        <v>36735</v>
      </c>
      <c r="S44">
        <v>36.1</v>
      </c>
      <c r="U44" s="5">
        <v>33581</v>
      </c>
      <c r="V44" s="6">
        <v>33581</v>
      </c>
      <c r="W44">
        <v>33.1</v>
      </c>
      <c r="AC44" s="5">
        <v>39637</v>
      </c>
      <c r="AD44" s="6">
        <v>39637</v>
      </c>
      <c r="AE44">
        <v>30.4</v>
      </c>
      <c r="AF44" s="5">
        <v>39567</v>
      </c>
      <c r="AG44" s="6">
        <v>39567</v>
      </c>
      <c r="AH44">
        <v>15.5</v>
      </c>
      <c r="AJ44" s="5">
        <v>31929</v>
      </c>
      <c r="AK44" s="6">
        <v>31929</v>
      </c>
      <c r="AL44">
        <v>22</v>
      </c>
      <c r="AN44" s="5">
        <v>31538</v>
      </c>
      <c r="AO44" s="6">
        <v>31538</v>
      </c>
      <c r="AP44">
        <v>29</v>
      </c>
      <c r="AR44" s="5"/>
      <c r="AS44" s="6"/>
      <c r="AV44" s="5">
        <v>33275</v>
      </c>
      <c r="AW44" s="6">
        <v>33275</v>
      </c>
      <c r="AX44">
        <v>40.6</v>
      </c>
      <c r="AZ44" s="5">
        <v>32580</v>
      </c>
      <c r="BA44" s="6">
        <v>32580</v>
      </c>
      <c r="BB44">
        <v>44</v>
      </c>
      <c r="BD44" s="5">
        <v>37887</v>
      </c>
      <c r="BE44" s="6">
        <v>37887</v>
      </c>
      <c r="BF44">
        <v>29</v>
      </c>
      <c r="BH44" s="5">
        <v>30137</v>
      </c>
      <c r="BI44" s="6">
        <v>30137</v>
      </c>
      <c r="BJ44">
        <v>23.2</v>
      </c>
    </row>
    <row r="45" spans="13:62" x14ac:dyDescent="0.25">
      <c r="M45" s="5">
        <v>35829</v>
      </c>
      <c r="N45" s="6">
        <v>35829</v>
      </c>
      <c r="O45">
        <v>38.799999999999997</v>
      </c>
      <c r="Q45" s="5">
        <v>36829</v>
      </c>
      <c r="R45" s="6">
        <v>36829</v>
      </c>
      <c r="S45">
        <v>38</v>
      </c>
      <c r="U45" s="5">
        <v>33673</v>
      </c>
      <c r="V45" s="6">
        <v>33673</v>
      </c>
      <c r="W45">
        <v>39.6</v>
      </c>
      <c r="AC45" s="5">
        <v>40008</v>
      </c>
      <c r="AD45" s="6">
        <v>40008</v>
      </c>
      <c r="AE45">
        <v>27.7</v>
      </c>
      <c r="AF45" s="5">
        <v>39989</v>
      </c>
      <c r="AG45" s="6">
        <v>39989</v>
      </c>
      <c r="AH45">
        <v>13.3</v>
      </c>
      <c r="AJ45" s="5">
        <v>33049</v>
      </c>
      <c r="AK45" s="6">
        <v>33049</v>
      </c>
      <c r="AL45">
        <v>14</v>
      </c>
      <c r="AN45" s="5">
        <v>31908</v>
      </c>
      <c r="AO45" s="6">
        <v>31908</v>
      </c>
      <c r="AP45">
        <v>24</v>
      </c>
      <c r="AR45" s="5"/>
      <c r="AS45" s="6"/>
      <c r="AV45" s="5">
        <v>33318</v>
      </c>
      <c r="AW45" s="6">
        <v>33318</v>
      </c>
      <c r="AX45">
        <v>39</v>
      </c>
      <c r="AZ45" s="5">
        <v>32944</v>
      </c>
      <c r="BA45" s="6">
        <v>32944</v>
      </c>
      <c r="BB45">
        <v>41</v>
      </c>
      <c r="BD45" s="5">
        <v>38062</v>
      </c>
      <c r="BE45" s="6">
        <v>38062</v>
      </c>
      <c r="BF45">
        <v>30</v>
      </c>
      <c r="BH45" s="5">
        <v>30489</v>
      </c>
      <c r="BI45" s="6">
        <v>30489</v>
      </c>
      <c r="BJ45">
        <v>17.8</v>
      </c>
    </row>
    <row r="46" spans="13:62" x14ac:dyDescent="0.25">
      <c r="M46" s="5">
        <v>35856</v>
      </c>
      <c r="N46" s="6">
        <v>35856</v>
      </c>
      <c r="O46">
        <v>38.5</v>
      </c>
      <c r="Q46" s="5">
        <v>37172</v>
      </c>
      <c r="R46" s="6">
        <v>37172</v>
      </c>
      <c r="S46">
        <v>39</v>
      </c>
      <c r="U46" s="5">
        <v>33813</v>
      </c>
      <c r="V46" s="6">
        <v>33813</v>
      </c>
      <c r="W46">
        <v>37.9</v>
      </c>
      <c r="AC46" s="5">
        <v>40337</v>
      </c>
      <c r="AD46" s="6">
        <v>40337</v>
      </c>
      <c r="AE46">
        <v>31.9</v>
      </c>
      <c r="AF46" s="5">
        <v>40296</v>
      </c>
      <c r="AG46" s="6">
        <v>40296</v>
      </c>
      <c r="AH46">
        <v>15.7</v>
      </c>
      <c r="AJ46" s="5">
        <v>34148</v>
      </c>
      <c r="AK46" s="6">
        <v>34148</v>
      </c>
      <c r="AL46">
        <v>28</v>
      </c>
      <c r="AN46" s="5">
        <v>32300</v>
      </c>
      <c r="AO46" s="6">
        <v>32300</v>
      </c>
      <c r="AP46">
        <v>27</v>
      </c>
      <c r="AR46" s="5"/>
      <c r="AS46" s="6"/>
      <c r="AV46" s="5">
        <v>33350</v>
      </c>
      <c r="AW46" s="6">
        <v>33350</v>
      </c>
      <c r="AX46">
        <v>35.5</v>
      </c>
      <c r="AZ46" s="5">
        <v>33308</v>
      </c>
      <c r="BA46" s="6">
        <v>33308</v>
      </c>
      <c r="BB46">
        <v>42</v>
      </c>
      <c r="BD46" s="5">
        <v>38154</v>
      </c>
      <c r="BE46" s="6">
        <v>38154</v>
      </c>
      <c r="BF46">
        <v>29.8</v>
      </c>
      <c r="BH46" s="5">
        <v>30872</v>
      </c>
      <c r="BI46" s="6">
        <v>30872</v>
      </c>
      <c r="BJ46">
        <v>21.4</v>
      </c>
    </row>
    <row r="47" spans="13:62" x14ac:dyDescent="0.25">
      <c r="M47" s="5">
        <v>35930</v>
      </c>
      <c r="N47" s="6">
        <v>35930</v>
      </c>
      <c r="O47">
        <v>38.1</v>
      </c>
      <c r="Q47" s="5">
        <v>37565</v>
      </c>
      <c r="R47" s="6">
        <v>37565</v>
      </c>
      <c r="S47">
        <v>39</v>
      </c>
      <c r="U47" s="5">
        <v>33883</v>
      </c>
      <c r="V47" s="6">
        <v>33883</v>
      </c>
      <c r="W47">
        <v>36.9</v>
      </c>
      <c r="AC47" s="5">
        <v>40752</v>
      </c>
      <c r="AD47" s="6">
        <v>40752</v>
      </c>
      <c r="AE47">
        <v>33</v>
      </c>
      <c r="AF47" s="5">
        <v>40660</v>
      </c>
      <c r="AG47" s="6">
        <v>40660</v>
      </c>
      <c r="AH47">
        <v>17.2</v>
      </c>
      <c r="AJ47" s="5">
        <v>34512</v>
      </c>
      <c r="AK47" s="6">
        <v>34512</v>
      </c>
      <c r="AL47">
        <v>23</v>
      </c>
      <c r="AN47" s="5">
        <v>32671</v>
      </c>
      <c r="AO47" s="6">
        <v>32671</v>
      </c>
      <c r="AP47">
        <v>28</v>
      </c>
      <c r="AR47" s="5"/>
      <c r="AS47" s="6"/>
      <c r="AV47" s="5">
        <v>33375</v>
      </c>
      <c r="AW47" s="6">
        <v>33375</v>
      </c>
      <c r="AX47">
        <v>38</v>
      </c>
      <c r="AZ47" s="5">
        <v>34036</v>
      </c>
      <c r="BA47" s="6">
        <v>34036</v>
      </c>
      <c r="BB47">
        <v>45</v>
      </c>
      <c r="BD47" s="5">
        <v>38251</v>
      </c>
      <c r="BE47" s="6">
        <v>38251</v>
      </c>
      <c r="BF47">
        <v>32</v>
      </c>
      <c r="BH47" s="5">
        <v>31251</v>
      </c>
      <c r="BI47" s="6">
        <v>31251</v>
      </c>
      <c r="BJ47">
        <v>28.2</v>
      </c>
    </row>
    <row r="48" spans="13:62" x14ac:dyDescent="0.25">
      <c r="M48" s="5">
        <v>35984</v>
      </c>
      <c r="N48" s="6">
        <v>35984</v>
      </c>
      <c r="O48">
        <v>38.5</v>
      </c>
      <c r="Q48" s="5">
        <v>37922</v>
      </c>
      <c r="R48" s="6">
        <v>37922</v>
      </c>
      <c r="S48">
        <v>45.32</v>
      </c>
      <c r="U48" s="5">
        <v>33980</v>
      </c>
      <c r="V48" s="6">
        <v>33980</v>
      </c>
      <c r="W48">
        <v>41.3</v>
      </c>
      <c r="AC48" s="5">
        <v>41225</v>
      </c>
      <c r="AD48" s="6">
        <v>41225</v>
      </c>
      <c r="AE48">
        <v>31.6</v>
      </c>
      <c r="AF48" s="5">
        <v>41023</v>
      </c>
      <c r="AG48" s="6">
        <v>41023</v>
      </c>
      <c r="AH48">
        <v>16.399999999999999</v>
      </c>
      <c r="AJ48" s="5">
        <v>34876</v>
      </c>
      <c r="AK48" s="6">
        <v>34876</v>
      </c>
      <c r="AL48">
        <v>25</v>
      </c>
      <c r="AN48" s="5">
        <v>33042</v>
      </c>
      <c r="AO48" s="6">
        <v>33042</v>
      </c>
      <c r="AP48">
        <v>30</v>
      </c>
      <c r="AR48" s="5"/>
      <c r="AS48" s="6"/>
      <c r="AV48" s="5">
        <v>33449</v>
      </c>
      <c r="AW48" s="6">
        <v>33449</v>
      </c>
      <c r="AX48">
        <v>37.9</v>
      </c>
      <c r="AZ48" s="5">
        <v>34277</v>
      </c>
      <c r="BA48" s="6">
        <v>34277</v>
      </c>
      <c r="BB48">
        <v>44.3</v>
      </c>
      <c r="BD48" s="5">
        <v>38461</v>
      </c>
      <c r="BE48" s="6">
        <v>38461</v>
      </c>
      <c r="BF48">
        <v>33</v>
      </c>
      <c r="BH48" s="5">
        <v>31420</v>
      </c>
      <c r="BI48" s="6">
        <v>31420</v>
      </c>
      <c r="BJ48">
        <v>15.4</v>
      </c>
    </row>
    <row r="49" spans="13:62" x14ac:dyDescent="0.25">
      <c r="M49" s="5">
        <v>36467</v>
      </c>
      <c r="N49" s="6">
        <v>36467</v>
      </c>
      <c r="O49">
        <v>38.700000000000003</v>
      </c>
      <c r="Q49" s="5">
        <v>38161</v>
      </c>
      <c r="R49" s="6">
        <v>38161</v>
      </c>
      <c r="S49">
        <v>41</v>
      </c>
      <c r="U49" s="5">
        <v>34037</v>
      </c>
      <c r="V49" s="6">
        <v>34037</v>
      </c>
      <c r="W49">
        <v>39.4</v>
      </c>
      <c r="AC49" s="5">
        <v>41982</v>
      </c>
      <c r="AD49" s="6">
        <v>41982</v>
      </c>
      <c r="AE49">
        <v>33.200000000000003</v>
      </c>
      <c r="AF49" s="5">
        <v>41389</v>
      </c>
      <c r="AG49" s="6">
        <v>41389</v>
      </c>
      <c r="AH49">
        <v>16.8</v>
      </c>
      <c r="AJ49" s="5">
        <v>35240</v>
      </c>
      <c r="AK49" s="6">
        <v>35240</v>
      </c>
      <c r="AL49">
        <v>26</v>
      </c>
      <c r="AN49" s="5">
        <v>34121</v>
      </c>
      <c r="AO49" s="6">
        <v>34121</v>
      </c>
      <c r="AP49">
        <v>33</v>
      </c>
      <c r="AR49" s="5"/>
      <c r="AS49" s="6"/>
      <c r="AV49" s="5">
        <v>33451</v>
      </c>
      <c r="AW49" s="6">
        <v>33451</v>
      </c>
      <c r="AX49">
        <v>38.5</v>
      </c>
      <c r="AZ49" s="5">
        <v>34282</v>
      </c>
      <c r="BA49" s="6">
        <v>34282</v>
      </c>
      <c r="BB49">
        <v>45</v>
      </c>
      <c r="BD49" s="5">
        <v>38520</v>
      </c>
      <c r="BE49" s="6">
        <v>38520</v>
      </c>
      <c r="BF49">
        <v>34.9</v>
      </c>
      <c r="BH49" s="5">
        <v>31806</v>
      </c>
      <c r="BI49" s="6">
        <v>31806</v>
      </c>
      <c r="BJ49">
        <v>12.8</v>
      </c>
    </row>
    <row r="50" spans="13:62" x14ac:dyDescent="0.25">
      <c r="M50" s="5">
        <v>36648</v>
      </c>
      <c r="N50" s="6">
        <v>36648</v>
      </c>
      <c r="O50">
        <v>37.799999999999997</v>
      </c>
      <c r="Q50" s="5">
        <v>38538</v>
      </c>
      <c r="R50" s="6">
        <v>38538</v>
      </c>
      <c r="S50">
        <v>35.619999999999997</v>
      </c>
      <c r="U50" s="5">
        <v>34065</v>
      </c>
      <c r="V50" s="6">
        <v>34065</v>
      </c>
      <c r="W50">
        <v>38.299999999999997</v>
      </c>
      <c r="AC50" s="5">
        <v>42317</v>
      </c>
      <c r="AD50" s="6">
        <v>42317</v>
      </c>
      <c r="AE50">
        <v>29.5</v>
      </c>
      <c r="AF50" s="5">
        <v>41758</v>
      </c>
      <c r="AG50" s="6">
        <v>41758</v>
      </c>
      <c r="AH50">
        <v>19.8</v>
      </c>
      <c r="AJ50" s="5">
        <v>35614</v>
      </c>
      <c r="AK50" s="6">
        <v>35614</v>
      </c>
      <c r="AL50">
        <v>24</v>
      </c>
      <c r="AN50" s="5">
        <v>34856</v>
      </c>
      <c r="AO50" s="6">
        <v>34856</v>
      </c>
      <c r="AP50">
        <v>32</v>
      </c>
      <c r="AR50" s="5"/>
      <c r="AS50" s="6"/>
      <c r="AV50" s="5">
        <v>33506</v>
      </c>
      <c r="AW50" s="6">
        <v>33506</v>
      </c>
      <c r="AX50">
        <v>36.799999999999997</v>
      </c>
      <c r="AZ50" s="5">
        <v>34421</v>
      </c>
      <c r="BA50" s="6">
        <v>34421</v>
      </c>
      <c r="BB50">
        <v>45</v>
      </c>
      <c r="BD50" s="5">
        <v>38664</v>
      </c>
      <c r="BE50" s="6">
        <v>38664</v>
      </c>
      <c r="BF50">
        <v>38</v>
      </c>
      <c r="BH50" s="5">
        <v>32149</v>
      </c>
      <c r="BI50" s="6">
        <v>32149</v>
      </c>
      <c r="BJ50">
        <v>28.4</v>
      </c>
    </row>
    <row r="51" spans="13:62" x14ac:dyDescent="0.25">
      <c r="M51" s="5">
        <v>36846</v>
      </c>
      <c r="N51" s="6">
        <v>36846</v>
      </c>
      <c r="O51">
        <v>38.6</v>
      </c>
      <c r="Q51" s="5">
        <v>38901</v>
      </c>
      <c r="R51" s="6">
        <v>38901</v>
      </c>
      <c r="S51">
        <v>38.130000000000003</v>
      </c>
      <c r="U51" s="5">
        <v>34155</v>
      </c>
      <c r="V51" s="6">
        <v>34155</v>
      </c>
      <c r="W51">
        <v>39.799999999999997</v>
      </c>
      <c r="AC51" s="5">
        <v>42625</v>
      </c>
      <c r="AD51" s="6">
        <v>42625</v>
      </c>
      <c r="AE51">
        <v>29.1</v>
      </c>
      <c r="AF51" s="5">
        <v>42129</v>
      </c>
      <c r="AG51" s="6">
        <v>42129</v>
      </c>
      <c r="AH51">
        <v>17.7</v>
      </c>
      <c r="AJ51" s="5">
        <v>35968</v>
      </c>
      <c r="AK51" s="6">
        <v>35968</v>
      </c>
      <c r="AL51">
        <v>27</v>
      </c>
      <c r="AN51" s="5">
        <v>35219</v>
      </c>
      <c r="AO51" s="6">
        <v>35219</v>
      </c>
      <c r="AP51">
        <v>33</v>
      </c>
      <c r="AR51" s="5"/>
      <c r="AS51" s="6"/>
      <c r="AV51" s="5">
        <v>33569</v>
      </c>
      <c r="AW51" s="6">
        <v>33569</v>
      </c>
      <c r="AX51">
        <v>39.5</v>
      </c>
      <c r="AZ51" s="5">
        <v>34451</v>
      </c>
      <c r="BA51" s="6">
        <v>34451</v>
      </c>
      <c r="BB51">
        <v>45.3</v>
      </c>
      <c r="BD51" s="5">
        <v>38882</v>
      </c>
      <c r="BE51" s="6">
        <v>38882</v>
      </c>
      <c r="BF51">
        <v>34</v>
      </c>
      <c r="BH51" s="5">
        <v>32882</v>
      </c>
      <c r="BI51" s="6">
        <v>32882</v>
      </c>
      <c r="BJ51">
        <v>15.3</v>
      </c>
    </row>
    <row r="52" spans="13:62" x14ac:dyDescent="0.25">
      <c r="M52" s="5">
        <v>37021</v>
      </c>
      <c r="N52" s="6">
        <v>37021</v>
      </c>
      <c r="O52">
        <v>37.5</v>
      </c>
      <c r="Q52" s="5">
        <v>39258</v>
      </c>
      <c r="R52" s="6">
        <v>39258</v>
      </c>
      <c r="S52">
        <v>40.1</v>
      </c>
      <c r="U52" s="5">
        <v>34254</v>
      </c>
      <c r="V52" s="6">
        <v>34254</v>
      </c>
      <c r="W52">
        <v>38.5</v>
      </c>
      <c r="AF52" s="5">
        <v>42487</v>
      </c>
      <c r="AG52" s="6">
        <v>42487</v>
      </c>
      <c r="AH52">
        <v>17</v>
      </c>
      <c r="AJ52" s="5">
        <v>36341</v>
      </c>
      <c r="AK52" s="6">
        <v>36341</v>
      </c>
      <c r="AL52">
        <v>22</v>
      </c>
      <c r="AN52" s="5">
        <v>35583</v>
      </c>
      <c r="AO52" s="6">
        <v>35583</v>
      </c>
      <c r="AP52">
        <v>35</v>
      </c>
      <c r="AR52" s="5"/>
      <c r="AS52" s="6"/>
      <c r="AV52" s="5">
        <v>33569</v>
      </c>
      <c r="AW52" s="6">
        <v>33569</v>
      </c>
      <c r="AX52">
        <v>36.799999999999997</v>
      </c>
      <c r="AZ52" s="5">
        <v>34505</v>
      </c>
      <c r="BA52" s="6">
        <v>34505</v>
      </c>
      <c r="BB52">
        <v>22.5</v>
      </c>
      <c r="BD52" s="5">
        <v>38911</v>
      </c>
      <c r="BE52" s="6">
        <v>38911</v>
      </c>
      <c r="BF52">
        <v>32</v>
      </c>
      <c r="BH52" s="5">
        <v>33058</v>
      </c>
      <c r="BI52" s="6">
        <v>33058</v>
      </c>
      <c r="BJ52">
        <v>19.7</v>
      </c>
    </row>
    <row r="53" spans="13:62" x14ac:dyDescent="0.25">
      <c r="M53" s="5">
        <v>37223</v>
      </c>
      <c r="N53" s="6">
        <v>37223</v>
      </c>
      <c r="O53">
        <v>36.9</v>
      </c>
      <c r="Q53" s="5">
        <v>39625</v>
      </c>
      <c r="R53" s="6">
        <v>39625</v>
      </c>
      <c r="S53">
        <v>39</v>
      </c>
      <c r="U53" s="5">
        <v>34317</v>
      </c>
      <c r="V53" s="6">
        <v>34317</v>
      </c>
      <c r="W53">
        <v>42</v>
      </c>
      <c r="AG53" s="6"/>
      <c r="AJ53" s="5">
        <v>36703</v>
      </c>
      <c r="AK53" s="6">
        <v>36703</v>
      </c>
      <c r="AL53">
        <v>22</v>
      </c>
      <c r="AN53" s="5">
        <v>35671</v>
      </c>
      <c r="AO53" s="6">
        <v>35671</v>
      </c>
      <c r="AP53">
        <v>31</v>
      </c>
      <c r="AR53" s="5"/>
      <c r="AS53" s="6"/>
      <c r="AV53" s="5">
        <v>33632</v>
      </c>
      <c r="AW53" s="6">
        <v>33632</v>
      </c>
      <c r="AX53">
        <v>40</v>
      </c>
      <c r="AZ53" s="5">
        <v>34584</v>
      </c>
      <c r="BA53" s="6">
        <v>34584</v>
      </c>
      <c r="BB53">
        <v>47</v>
      </c>
      <c r="BD53" s="5">
        <v>38972</v>
      </c>
      <c r="BE53" s="6">
        <v>38972</v>
      </c>
      <c r="BF53">
        <v>37</v>
      </c>
      <c r="BH53" s="5">
        <v>33253</v>
      </c>
      <c r="BI53" s="6">
        <v>33253</v>
      </c>
      <c r="BJ53">
        <v>20.6</v>
      </c>
    </row>
    <row r="54" spans="13:62" x14ac:dyDescent="0.25">
      <c r="M54" s="5">
        <v>37389</v>
      </c>
      <c r="N54" s="6">
        <v>37389</v>
      </c>
      <c r="O54">
        <v>37.5</v>
      </c>
      <c r="Q54" s="5">
        <v>39972</v>
      </c>
      <c r="R54" s="6">
        <v>39972</v>
      </c>
      <c r="S54">
        <v>37.6</v>
      </c>
      <c r="U54" s="5">
        <v>34401</v>
      </c>
      <c r="V54" s="6">
        <v>34401</v>
      </c>
      <c r="W54">
        <v>39.1</v>
      </c>
      <c r="AF54" t="s">
        <v>1533</v>
      </c>
      <c r="AG54" s="6"/>
      <c r="AJ54" s="5">
        <v>37033</v>
      </c>
      <c r="AK54" s="6">
        <v>37033</v>
      </c>
      <c r="AL54">
        <v>21</v>
      </c>
      <c r="AN54" s="5">
        <v>35948</v>
      </c>
      <c r="AO54" s="6">
        <v>35948</v>
      </c>
      <c r="AP54">
        <v>34</v>
      </c>
      <c r="AR54" s="5"/>
      <c r="AS54" s="6"/>
      <c r="AV54" s="5">
        <v>33635</v>
      </c>
      <c r="AW54" s="6">
        <v>33635</v>
      </c>
      <c r="AX54">
        <v>40</v>
      </c>
      <c r="AZ54" s="5">
        <v>34652</v>
      </c>
      <c r="BA54" s="6">
        <v>34652</v>
      </c>
      <c r="BB54">
        <v>49</v>
      </c>
      <c r="BD54" s="5">
        <v>39238</v>
      </c>
      <c r="BE54" s="6">
        <v>39238</v>
      </c>
      <c r="BF54">
        <v>28.7</v>
      </c>
      <c r="BH54" s="5">
        <v>33647</v>
      </c>
      <c r="BI54" s="6">
        <v>33647</v>
      </c>
      <c r="BJ54">
        <v>18.899999999999999</v>
      </c>
    </row>
    <row r="55" spans="13:62" x14ac:dyDescent="0.25">
      <c r="M55" s="5">
        <v>37565</v>
      </c>
      <c r="N55" s="6">
        <v>37565</v>
      </c>
      <c r="O55">
        <v>37.299999999999997</v>
      </c>
      <c r="Q55" s="5">
        <v>40352</v>
      </c>
      <c r="R55" s="6">
        <v>40352</v>
      </c>
      <c r="S55">
        <v>37.799999999999997</v>
      </c>
      <c r="U55" s="5">
        <v>34472</v>
      </c>
      <c r="V55" s="6">
        <v>34472</v>
      </c>
      <c r="W55">
        <v>39.9</v>
      </c>
      <c r="AF55" s="5">
        <v>32441</v>
      </c>
      <c r="AG55" s="6">
        <v>32441</v>
      </c>
      <c r="AH55">
        <v>33.9</v>
      </c>
      <c r="AJ55" s="5">
        <v>37425</v>
      </c>
      <c r="AK55" s="6">
        <v>37425</v>
      </c>
      <c r="AL55">
        <v>21</v>
      </c>
      <c r="AN55" s="5">
        <v>36325</v>
      </c>
      <c r="AO55" s="6">
        <v>36325</v>
      </c>
      <c r="AP55">
        <v>32</v>
      </c>
      <c r="AR55" s="5"/>
      <c r="AS55" s="6"/>
      <c r="AV55" s="5">
        <v>33645</v>
      </c>
      <c r="AW55" s="6">
        <v>33645</v>
      </c>
      <c r="AX55">
        <v>40</v>
      </c>
      <c r="AZ55" s="5">
        <v>34690</v>
      </c>
      <c r="BA55" s="6">
        <v>34690</v>
      </c>
      <c r="BB55">
        <v>49</v>
      </c>
      <c r="BD55" s="5">
        <v>39595</v>
      </c>
      <c r="BE55" s="6">
        <v>39595</v>
      </c>
      <c r="BF55">
        <v>34.9</v>
      </c>
      <c r="BH55" s="5">
        <v>33925</v>
      </c>
      <c r="BI55" s="6">
        <v>33925</v>
      </c>
      <c r="BJ55">
        <v>19</v>
      </c>
    </row>
    <row r="56" spans="13:62" x14ac:dyDescent="0.25">
      <c r="M56" s="5">
        <v>37727</v>
      </c>
      <c r="N56" s="6">
        <v>37727</v>
      </c>
      <c r="O56">
        <v>36.200000000000003</v>
      </c>
      <c r="Q56" s="5">
        <v>40723</v>
      </c>
      <c r="R56" s="6">
        <v>40723</v>
      </c>
      <c r="S56">
        <v>38.6</v>
      </c>
      <c r="U56" s="5">
        <v>34533</v>
      </c>
      <c r="V56" s="6">
        <v>34533</v>
      </c>
      <c r="W56">
        <v>37.5</v>
      </c>
      <c r="AF56" s="5">
        <v>32497</v>
      </c>
      <c r="AG56" s="6">
        <v>32497</v>
      </c>
      <c r="AH56">
        <v>27.4</v>
      </c>
      <c r="AJ56" s="5">
        <v>37839</v>
      </c>
      <c r="AK56" s="6">
        <v>37839</v>
      </c>
      <c r="AL56">
        <v>24</v>
      </c>
      <c r="AN56" s="5">
        <v>36690</v>
      </c>
      <c r="AO56" s="6">
        <v>36690</v>
      </c>
      <c r="AP56">
        <v>34</v>
      </c>
      <c r="AR56" s="5"/>
      <c r="AS56" s="6"/>
      <c r="AV56" s="5">
        <v>33664</v>
      </c>
      <c r="AW56" s="6">
        <v>33664</v>
      </c>
      <c r="AX56">
        <v>43</v>
      </c>
      <c r="AZ56" s="5">
        <v>34752</v>
      </c>
      <c r="BA56" s="6">
        <v>34752</v>
      </c>
      <c r="BB56">
        <v>48.2</v>
      </c>
      <c r="BD56" s="5">
        <v>39959</v>
      </c>
      <c r="BE56" s="6">
        <v>39959</v>
      </c>
      <c r="BF56">
        <v>30.5</v>
      </c>
      <c r="BH56" s="5">
        <v>34037</v>
      </c>
      <c r="BI56" s="6">
        <v>34037</v>
      </c>
      <c r="BJ56">
        <v>17.600000000000001</v>
      </c>
    </row>
    <row r="57" spans="13:62" x14ac:dyDescent="0.25">
      <c r="M57" s="5">
        <v>38111</v>
      </c>
      <c r="N57" s="6">
        <v>38111</v>
      </c>
      <c r="O57">
        <v>38</v>
      </c>
      <c r="Q57" s="5">
        <v>41118</v>
      </c>
      <c r="R57" s="6">
        <v>41118</v>
      </c>
      <c r="S57">
        <v>38.200000000000003</v>
      </c>
      <c r="U57" s="5">
        <v>34625</v>
      </c>
      <c r="V57" s="6">
        <v>34625</v>
      </c>
      <c r="W57">
        <v>35.799999999999997</v>
      </c>
      <c r="AF57" s="5">
        <v>32533</v>
      </c>
      <c r="AG57" s="6">
        <v>32533</v>
      </c>
      <c r="AH57">
        <v>25.2</v>
      </c>
      <c r="AJ57" s="5">
        <v>38167</v>
      </c>
      <c r="AK57" s="6">
        <v>38167</v>
      </c>
      <c r="AL57">
        <v>24</v>
      </c>
      <c r="AN57" s="5">
        <v>37053</v>
      </c>
      <c r="AO57" s="6">
        <v>37053</v>
      </c>
      <c r="AP57">
        <v>33</v>
      </c>
      <c r="AR57" s="5"/>
      <c r="AS57" s="6"/>
      <c r="AV57" s="5">
        <v>33688</v>
      </c>
      <c r="AW57" s="6">
        <v>33688</v>
      </c>
      <c r="AX57">
        <v>43</v>
      </c>
      <c r="AZ57" s="5">
        <v>34785</v>
      </c>
      <c r="BA57" s="6">
        <v>34785</v>
      </c>
      <c r="BB57">
        <v>50</v>
      </c>
      <c r="BD57" s="5">
        <v>40291</v>
      </c>
      <c r="BE57" s="6">
        <v>40291</v>
      </c>
      <c r="BF57">
        <v>31.7</v>
      </c>
      <c r="BH57" s="5">
        <v>34386</v>
      </c>
      <c r="BI57" s="6">
        <v>34386</v>
      </c>
      <c r="BJ57">
        <v>21.7</v>
      </c>
    </row>
    <row r="58" spans="13:62" x14ac:dyDescent="0.25">
      <c r="M58" s="5">
        <v>38474</v>
      </c>
      <c r="N58" s="6">
        <v>38474</v>
      </c>
      <c r="O58">
        <v>37.9</v>
      </c>
      <c r="Q58" s="5">
        <v>41458</v>
      </c>
      <c r="R58" s="6">
        <v>41458</v>
      </c>
      <c r="S58">
        <v>39.6</v>
      </c>
      <c r="U58" s="5">
        <v>34680</v>
      </c>
      <c r="V58" s="6">
        <v>34680</v>
      </c>
      <c r="W58">
        <v>40.9</v>
      </c>
      <c r="AF58" s="5">
        <v>32566</v>
      </c>
      <c r="AG58" s="6">
        <v>32566</v>
      </c>
      <c r="AH58">
        <v>24.8</v>
      </c>
      <c r="AJ58" s="5">
        <v>38519</v>
      </c>
      <c r="AK58" s="6">
        <v>38519</v>
      </c>
      <c r="AL58">
        <v>14.5</v>
      </c>
      <c r="AN58" s="5">
        <v>37424</v>
      </c>
      <c r="AO58" s="6">
        <v>37424</v>
      </c>
      <c r="AP58">
        <v>31</v>
      </c>
      <c r="AR58" s="5"/>
      <c r="AS58" s="6"/>
      <c r="AV58" s="5">
        <v>33696</v>
      </c>
      <c r="AW58" s="6">
        <v>33696</v>
      </c>
      <c r="AX58">
        <v>38.1</v>
      </c>
      <c r="AZ58" s="5">
        <v>34822</v>
      </c>
      <c r="BA58" s="6">
        <v>34822</v>
      </c>
      <c r="BB58">
        <v>47.1</v>
      </c>
      <c r="BD58" s="5">
        <v>40625</v>
      </c>
      <c r="BE58" s="6">
        <v>40625</v>
      </c>
      <c r="BF58">
        <v>33.9</v>
      </c>
      <c r="BH58" s="5">
        <v>34576</v>
      </c>
      <c r="BI58" s="6">
        <v>34576</v>
      </c>
      <c r="BJ58">
        <v>26.6</v>
      </c>
    </row>
    <row r="59" spans="13:62" x14ac:dyDescent="0.25">
      <c r="M59" s="5">
        <v>38839</v>
      </c>
      <c r="N59" s="6">
        <v>38839</v>
      </c>
      <c r="O59">
        <v>33.6</v>
      </c>
      <c r="Q59" s="5">
        <v>41800</v>
      </c>
      <c r="R59" s="6">
        <v>41800</v>
      </c>
      <c r="S59">
        <v>38.299999999999997</v>
      </c>
      <c r="U59" s="5">
        <v>34765</v>
      </c>
      <c r="V59" s="6">
        <v>34765</v>
      </c>
      <c r="W59">
        <v>40</v>
      </c>
      <c r="AF59" s="5">
        <v>32624</v>
      </c>
      <c r="AG59" s="6">
        <v>32624</v>
      </c>
      <c r="AH59">
        <v>27</v>
      </c>
      <c r="AJ59" s="5">
        <v>38895</v>
      </c>
      <c r="AK59" s="6">
        <v>38895</v>
      </c>
      <c r="AL59">
        <v>16</v>
      </c>
      <c r="AN59" s="5">
        <v>37795</v>
      </c>
      <c r="AO59" s="6">
        <v>37795</v>
      </c>
      <c r="AP59">
        <v>31</v>
      </c>
      <c r="AR59" s="5"/>
      <c r="AS59" s="6"/>
      <c r="AV59" s="5">
        <v>33725</v>
      </c>
      <c r="AW59" s="6">
        <v>33725</v>
      </c>
      <c r="AX59">
        <v>46</v>
      </c>
      <c r="AZ59" s="5">
        <v>35150</v>
      </c>
      <c r="BA59" s="6">
        <v>35150</v>
      </c>
      <c r="BB59">
        <v>48</v>
      </c>
      <c r="BH59" s="5">
        <v>34849</v>
      </c>
      <c r="BI59" s="6">
        <v>34849</v>
      </c>
      <c r="BJ59">
        <v>20.3</v>
      </c>
    </row>
    <row r="60" spans="13:62" x14ac:dyDescent="0.25">
      <c r="M60" s="5">
        <v>39210</v>
      </c>
      <c r="N60" s="6">
        <v>39210</v>
      </c>
      <c r="O60">
        <v>35.1</v>
      </c>
      <c r="Q60" s="5">
        <v>42173</v>
      </c>
      <c r="R60" s="6">
        <v>42173</v>
      </c>
      <c r="S60">
        <v>39.1</v>
      </c>
      <c r="U60" s="5">
        <v>34899</v>
      </c>
      <c r="V60" s="6">
        <v>34899</v>
      </c>
      <c r="W60">
        <v>36.4</v>
      </c>
      <c r="AF60" s="5">
        <v>32748</v>
      </c>
      <c r="AG60" s="6">
        <v>32748</v>
      </c>
      <c r="AH60">
        <v>27.1</v>
      </c>
      <c r="AJ60" s="5">
        <v>39246</v>
      </c>
      <c r="AK60" s="6">
        <v>39246</v>
      </c>
      <c r="AL60">
        <v>25.2</v>
      </c>
      <c r="AN60" s="5">
        <v>38155</v>
      </c>
      <c r="AO60" s="6">
        <v>38155</v>
      </c>
      <c r="AP60">
        <v>33.299999999999997</v>
      </c>
      <c r="AR60" s="5"/>
      <c r="AS60" s="6"/>
      <c r="AV60" s="5">
        <v>33745</v>
      </c>
      <c r="AW60" s="6">
        <v>33745</v>
      </c>
      <c r="AX60">
        <v>46</v>
      </c>
      <c r="AZ60" s="5">
        <v>35415</v>
      </c>
      <c r="BA60" s="6">
        <v>35415</v>
      </c>
      <c r="BB60">
        <v>47</v>
      </c>
      <c r="BH60" s="5">
        <v>35269</v>
      </c>
      <c r="BI60" s="6">
        <v>35269</v>
      </c>
      <c r="BJ60">
        <v>22.6</v>
      </c>
    </row>
    <row r="61" spans="13:62" x14ac:dyDescent="0.25">
      <c r="M61" s="5">
        <v>39573</v>
      </c>
      <c r="N61" s="6">
        <v>39573</v>
      </c>
      <c r="O61">
        <v>36.6</v>
      </c>
      <c r="Q61" s="5">
        <v>42563</v>
      </c>
      <c r="R61" s="6">
        <v>42563</v>
      </c>
      <c r="S61">
        <v>38.1</v>
      </c>
      <c r="U61" s="5">
        <v>34947</v>
      </c>
      <c r="V61" s="6">
        <v>34947</v>
      </c>
      <c r="W61">
        <v>36.799999999999997</v>
      </c>
      <c r="AF61" s="5">
        <v>32749</v>
      </c>
      <c r="AG61" s="6">
        <v>32749</v>
      </c>
      <c r="AH61">
        <v>27.1</v>
      </c>
      <c r="AJ61" s="5">
        <v>39623</v>
      </c>
      <c r="AK61" s="6">
        <v>39623</v>
      </c>
      <c r="AL61">
        <v>17.3</v>
      </c>
      <c r="AN61" s="5">
        <v>38530</v>
      </c>
      <c r="AO61" s="6">
        <v>38530</v>
      </c>
      <c r="AP61">
        <v>34.4</v>
      </c>
      <c r="AR61" s="5"/>
      <c r="AS61" s="6"/>
      <c r="AV61" s="5">
        <v>33776</v>
      </c>
      <c r="AW61" s="6">
        <v>33776</v>
      </c>
      <c r="AX61">
        <v>46</v>
      </c>
      <c r="AZ61" s="5">
        <v>35514</v>
      </c>
      <c r="BA61" s="6">
        <v>35514</v>
      </c>
      <c r="BB61">
        <v>49</v>
      </c>
      <c r="BH61" s="5">
        <v>35962</v>
      </c>
      <c r="BI61" s="6">
        <v>35962</v>
      </c>
      <c r="BJ61">
        <v>25.5</v>
      </c>
    </row>
    <row r="62" spans="13:62" x14ac:dyDescent="0.25">
      <c r="M62" s="5">
        <v>39937</v>
      </c>
      <c r="N62" s="6">
        <v>39937</v>
      </c>
      <c r="O62">
        <v>37.1</v>
      </c>
      <c r="U62" s="5">
        <v>35053</v>
      </c>
      <c r="V62" s="6">
        <v>35053</v>
      </c>
      <c r="W62">
        <v>34.9</v>
      </c>
      <c r="AF62" s="5">
        <v>32808</v>
      </c>
      <c r="AG62" s="6">
        <v>32808</v>
      </c>
      <c r="AH62">
        <v>24.1</v>
      </c>
      <c r="AJ62" s="5">
        <v>39987</v>
      </c>
      <c r="AK62" s="6">
        <v>39987</v>
      </c>
      <c r="AL62">
        <v>17.7</v>
      </c>
      <c r="AN62" s="5">
        <v>38887</v>
      </c>
      <c r="AO62" s="6">
        <v>38887</v>
      </c>
      <c r="AP62">
        <v>32.4</v>
      </c>
      <c r="AR62" s="5"/>
      <c r="AS62" s="6"/>
      <c r="AV62" s="5">
        <v>33786</v>
      </c>
      <c r="AW62" s="6">
        <v>33786</v>
      </c>
      <c r="AX62">
        <v>47</v>
      </c>
      <c r="AZ62" s="5">
        <v>35970</v>
      </c>
      <c r="BA62" s="6">
        <v>35970</v>
      </c>
      <c r="BB62">
        <v>49</v>
      </c>
      <c r="BH62" s="5">
        <v>36341</v>
      </c>
      <c r="BI62" s="6">
        <v>36341</v>
      </c>
      <c r="BJ62">
        <v>22</v>
      </c>
    </row>
    <row r="63" spans="13:62" x14ac:dyDescent="0.25">
      <c r="M63" s="5">
        <v>40303</v>
      </c>
      <c r="N63" s="6">
        <v>40303</v>
      </c>
      <c r="O63">
        <v>35.299999999999997</v>
      </c>
      <c r="Q63" t="s">
        <v>1562</v>
      </c>
      <c r="U63" s="5">
        <v>35143</v>
      </c>
      <c r="V63" s="6">
        <v>35143</v>
      </c>
      <c r="W63">
        <v>35</v>
      </c>
      <c r="AF63" s="5">
        <v>32924</v>
      </c>
      <c r="AG63" s="6">
        <v>32924</v>
      </c>
      <c r="AH63">
        <v>23.6</v>
      </c>
      <c r="AJ63" s="5">
        <v>40366</v>
      </c>
      <c r="AK63" s="6">
        <v>40366</v>
      </c>
      <c r="AL63">
        <v>18.5</v>
      </c>
      <c r="AN63" s="5">
        <v>39258</v>
      </c>
      <c r="AO63" s="6">
        <v>39258</v>
      </c>
      <c r="AP63">
        <v>33.799999999999997</v>
      </c>
      <c r="AR63" s="5"/>
      <c r="AS63" s="6"/>
      <c r="AV63" s="5">
        <v>33800</v>
      </c>
      <c r="AW63" s="6">
        <v>33800</v>
      </c>
      <c r="AX63">
        <v>43.6</v>
      </c>
      <c r="AZ63" s="5">
        <v>36383</v>
      </c>
      <c r="BA63" s="6">
        <v>36383</v>
      </c>
      <c r="BB63">
        <v>43</v>
      </c>
      <c r="BH63" s="5">
        <v>36703</v>
      </c>
      <c r="BI63" s="6">
        <v>36703</v>
      </c>
      <c r="BJ63">
        <v>30</v>
      </c>
    </row>
    <row r="64" spans="13:62" x14ac:dyDescent="0.25">
      <c r="M64" s="5">
        <v>40666</v>
      </c>
      <c r="N64" s="6">
        <v>40666</v>
      </c>
      <c r="O64">
        <v>36.1</v>
      </c>
      <c r="Q64" s="5">
        <v>36466</v>
      </c>
      <c r="R64" s="6">
        <v>36466</v>
      </c>
      <c r="S64">
        <v>44</v>
      </c>
      <c r="U64" s="5">
        <v>35285</v>
      </c>
      <c r="V64" s="6">
        <v>35285</v>
      </c>
      <c r="W64">
        <v>40.4</v>
      </c>
      <c r="AF64" s="5">
        <v>32989</v>
      </c>
      <c r="AG64" s="6">
        <v>32989</v>
      </c>
      <c r="AH64">
        <v>21.7</v>
      </c>
      <c r="AJ64" s="5">
        <v>40729</v>
      </c>
      <c r="AK64" s="6">
        <v>40729</v>
      </c>
      <c r="AL64">
        <v>16.3</v>
      </c>
      <c r="AN64" s="5">
        <v>39608</v>
      </c>
      <c r="AO64" s="6">
        <v>39608</v>
      </c>
      <c r="AP64">
        <v>36.200000000000003</v>
      </c>
      <c r="AR64" s="5"/>
      <c r="AS64" s="6"/>
      <c r="AV64" s="5">
        <v>33814</v>
      </c>
      <c r="AW64" s="6">
        <v>33814</v>
      </c>
      <c r="AX64">
        <v>47</v>
      </c>
      <c r="AZ64" s="5">
        <v>36642</v>
      </c>
      <c r="BA64" s="6">
        <v>36642</v>
      </c>
      <c r="BB64">
        <v>47</v>
      </c>
      <c r="BH64" s="5">
        <v>37068</v>
      </c>
      <c r="BI64" s="6">
        <v>37068</v>
      </c>
      <c r="BJ64">
        <v>23</v>
      </c>
    </row>
    <row r="65" spans="13:62" x14ac:dyDescent="0.25">
      <c r="M65" s="5">
        <v>41218</v>
      </c>
      <c r="N65" s="6">
        <v>41218</v>
      </c>
      <c r="O65">
        <v>37.6</v>
      </c>
      <c r="Q65" s="5">
        <v>36735</v>
      </c>
      <c r="R65" s="6">
        <v>36735</v>
      </c>
      <c r="S65">
        <v>40.799999999999997</v>
      </c>
      <c r="U65" s="5">
        <v>35353</v>
      </c>
      <c r="V65" s="6">
        <v>35353</v>
      </c>
      <c r="W65">
        <v>37</v>
      </c>
      <c r="AF65" s="5">
        <v>33022</v>
      </c>
      <c r="AG65" s="6">
        <v>33022</v>
      </c>
      <c r="AH65">
        <v>23</v>
      </c>
      <c r="AJ65" s="5">
        <v>41087</v>
      </c>
      <c r="AK65" s="6">
        <v>41087</v>
      </c>
      <c r="AL65">
        <v>15</v>
      </c>
      <c r="AN65" s="5">
        <v>39987</v>
      </c>
      <c r="AO65" s="6">
        <v>39987</v>
      </c>
      <c r="AP65">
        <v>36.1</v>
      </c>
      <c r="AR65" s="5"/>
      <c r="AS65" s="6"/>
      <c r="AV65" s="5">
        <v>33877</v>
      </c>
      <c r="AW65" s="6">
        <v>33877</v>
      </c>
      <c r="AX65">
        <v>49</v>
      </c>
      <c r="AZ65" s="5">
        <v>36964</v>
      </c>
      <c r="BA65" s="6">
        <v>36964</v>
      </c>
      <c r="BB65">
        <v>47</v>
      </c>
      <c r="BH65" s="5">
        <v>37425</v>
      </c>
      <c r="BI65" s="6">
        <v>37425</v>
      </c>
      <c r="BJ65">
        <v>24</v>
      </c>
    </row>
    <row r="66" spans="13:62" x14ac:dyDescent="0.25">
      <c r="M66" s="5">
        <v>41400</v>
      </c>
      <c r="N66" s="6">
        <v>41400</v>
      </c>
      <c r="O66">
        <v>36.1</v>
      </c>
      <c r="Q66" s="5">
        <v>36829</v>
      </c>
      <c r="R66" s="6">
        <v>36829</v>
      </c>
      <c r="S66">
        <v>41</v>
      </c>
      <c r="U66" s="5">
        <v>35501</v>
      </c>
      <c r="V66" s="6">
        <v>35501</v>
      </c>
      <c r="W66">
        <v>37.200000000000003</v>
      </c>
      <c r="AF66" s="5">
        <v>33107</v>
      </c>
      <c r="AG66" s="6">
        <v>33107</v>
      </c>
      <c r="AH66">
        <v>26.8</v>
      </c>
      <c r="AJ66" s="5">
        <v>41438</v>
      </c>
      <c r="AK66" s="6">
        <v>41438</v>
      </c>
      <c r="AL66">
        <v>14.7</v>
      </c>
      <c r="AN66" s="5">
        <v>40357</v>
      </c>
      <c r="AO66" s="6">
        <v>40357</v>
      </c>
      <c r="AP66">
        <v>34.299999999999997</v>
      </c>
      <c r="AR66" s="5"/>
      <c r="AS66" s="6"/>
      <c r="AV66" s="5">
        <v>33909</v>
      </c>
      <c r="AW66" s="6">
        <v>33909</v>
      </c>
      <c r="AX66">
        <v>50</v>
      </c>
      <c r="AZ66" s="5">
        <v>37326</v>
      </c>
      <c r="BA66" s="6">
        <v>37326</v>
      </c>
      <c r="BB66">
        <v>46</v>
      </c>
      <c r="BH66" s="5">
        <v>37839</v>
      </c>
      <c r="BI66" s="6">
        <v>37839</v>
      </c>
      <c r="BJ66">
        <v>27</v>
      </c>
    </row>
    <row r="67" spans="13:62" x14ac:dyDescent="0.25">
      <c r="M67" s="5">
        <v>41772</v>
      </c>
      <c r="N67" s="6">
        <v>41772</v>
      </c>
      <c r="O67">
        <v>37</v>
      </c>
      <c r="Q67" s="5">
        <v>37172</v>
      </c>
      <c r="R67" s="6">
        <v>37172</v>
      </c>
      <c r="S67">
        <v>42</v>
      </c>
      <c r="U67" s="5">
        <v>35507</v>
      </c>
      <c r="V67" s="6">
        <v>35507</v>
      </c>
      <c r="W67">
        <v>39</v>
      </c>
      <c r="AF67" s="5">
        <v>33577</v>
      </c>
      <c r="AG67" s="6">
        <v>33577</v>
      </c>
      <c r="AH67">
        <v>29.5</v>
      </c>
      <c r="AJ67" s="5">
        <v>41829</v>
      </c>
      <c r="AK67" s="6">
        <v>41829</v>
      </c>
      <c r="AL67">
        <v>15.7</v>
      </c>
      <c r="AN67" s="5">
        <v>40702</v>
      </c>
      <c r="AO67" s="6">
        <v>40702</v>
      </c>
      <c r="AP67">
        <v>32.6</v>
      </c>
      <c r="AR67" s="5"/>
      <c r="AS67" s="6"/>
      <c r="AV67" s="5">
        <v>33920</v>
      </c>
      <c r="AW67" s="6">
        <v>33920</v>
      </c>
      <c r="AX67">
        <v>49.6</v>
      </c>
      <c r="AZ67" s="5">
        <v>37649</v>
      </c>
      <c r="BA67" s="6">
        <v>37649</v>
      </c>
      <c r="BB67">
        <v>46</v>
      </c>
      <c r="BH67" s="5">
        <v>38167</v>
      </c>
      <c r="BI67" s="6">
        <v>38167</v>
      </c>
      <c r="BJ67">
        <v>18</v>
      </c>
    </row>
    <row r="68" spans="13:62" x14ac:dyDescent="0.25">
      <c r="M68" s="5">
        <v>42122</v>
      </c>
      <c r="N68" s="6">
        <v>42122</v>
      </c>
      <c r="O68">
        <v>37.299999999999997</v>
      </c>
      <c r="Q68" s="5">
        <v>37565</v>
      </c>
      <c r="R68" s="6">
        <v>37565</v>
      </c>
      <c r="S68">
        <v>38</v>
      </c>
      <c r="U68" s="5">
        <v>35584</v>
      </c>
      <c r="V68" s="6">
        <v>35584</v>
      </c>
      <c r="W68">
        <v>37.799999999999997</v>
      </c>
      <c r="AF68" s="5">
        <v>33659</v>
      </c>
      <c r="AG68" s="6">
        <v>33659</v>
      </c>
      <c r="AH68">
        <v>25</v>
      </c>
      <c r="AJ68" s="5">
        <v>42172</v>
      </c>
      <c r="AK68" s="6">
        <v>42172</v>
      </c>
      <c r="AL68">
        <v>16.100000000000001</v>
      </c>
      <c r="AN68" s="5">
        <v>41071</v>
      </c>
      <c r="AO68" s="6">
        <v>41071</v>
      </c>
      <c r="AP68">
        <v>31.3</v>
      </c>
      <c r="AR68" s="5"/>
      <c r="AS68" s="6"/>
      <c r="AV68" s="5">
        <v>33933</v>
      </c>
      <c r="AW68" s="6">
        <v>33933</v>
      </c>
      <c r="AX68">
        <v>50</v>
      </c>
      <c r="AZ68" s="5">
        <v>38056</v>
      </c>
      <c r="BA68" s="6">
        <v>38056</v>
      </c>
      <c r="BB68">
        <v>47</v>
      </c>
      <c r="BH68" s="5">
        <v>38538</v>
      </c>
      <c r="BI68" s="6">
        <v>38538</v>
      </c>
      <c r="BJ68">
        <v>18.399999999999999</v>
      </c>
    </row>
    <row r="69" spans="13:62" x14ac:dyDescent="0.25">
      <c r="Q69" s="5">
        <v>37922</v>
      </c>
      <c r="R69" s="6">
        <v>37922</v>
      </c>
      <c r="S69">
        <v>38.03</v>
      </c>
      <c r="U69" s="5">
        <v>35608</v>
      </c>
      <c r="V69" s="6">
        <v>35608</v>
      </c>
      <c r="W69">
        <v>39.299999999999997</v>
      </c>
      <c r="AF69" s="5">
        <v>33688</v>
      </c>
      <c r="AG69" s="6">
        <v>33688</v>
      </c>
      <c r="AH69">
        <v>24.2</v>
      </c>
      <c r="AJ69" s="5">
        <v>42555</v>
      </c>
      <c r="AK69" s="6">
        <v>42555</v>
      </c>
      <c r="AL69">
        <v>15</v>
      </c>
      <c r="AN69" s="5">
        <v>41428</v>
      </c>
      <c r="AO69" s="6">
        <v>41428</v>
      </c>
      <c r="AP69">
        <v>31.5</v>
      </c>
      <c r="AR69" s="5"/>
      <c r="AS69" s="6"/>
      <c r="AV69" s="5">
        <v>33989</v>
      </c>
      <c r="AW69" s="6">
        <v>33989</v>
      </c>
      <c r="AX69">
        <v>49.2</v>
      </c>
      <c r="BA69" s="6"/>
      <c r="BH69" s="5">
        <v>38895</v>
      </c>
      <c r="BI69" s="6">
        <v>38895</v>
      </c>
      <c r="BJ69">
        <v>25.2</v>
      </c>
    </row>
    <row r="70" spans="13:62" x14ac:dyDescent="0.25">
      <c r="M70" t="s">
        <v>1557</v>
      </c>
      <c r="Q70" s="5">
        <v>38161</v>
      </c>
      <c r="R70" s="6">
        <v>38161</v>
      </c>
      <c r="S70">
        <v>38</v>
      </c>
      <c r="U70" s="5">
        <v>35689</v>
      </c>
      <c r="V70" s="6">
        <v>35689</v>
      </c>
      <c r="W70">
        <v>37</v>
      </c>
      <c r="AF70" s="5">
        <v>33750</v>
      </c>
      <c r="AG70" s="6">
        <v>33750</v>
      </c>
      <c r="AH70">
        <v>27.1</v>
      </c>
      <c r="AN70" s="5">
        <v>41793</v>
      </c>
      <c r="AO70" s="6">
        <v>41793</v>
      </c>
      <c r="AP70">
        <v>31.9</v>
      </c>
      <c r="AR70" s="5"/>
      <c r="AS70" s="6"/>
      <c r="AV70" s="5">
        <v>34045</v>
      </c>
      <c r="AW70" s="6">
        <v>34045</v>
      </c>
      <c r="AX70">
        <v>51</v>
      </c>
      <c r="AZ70" t="s">
        <v>1547</v>
      </c>
      <c r="BA70" s="6"/>
      <c r="BH70" s="5">
        <v>39246</v>
      </c>
      <c r="BI70" s="6">
        <v>39246</v>
      </c>
      <c r="BJ70">
        <v>19.600000000000001</v>
      </c>
    </row>
    <row r="71" spans="13:62" x14ac:dyDescent="0.25">
      <c r="M71" s="5">
        <v>29522</v>
      </c>
      <c r="N71" s="6">
        <v>29522</v>
      </c>
      <c r="O71">
        <v>32.700000000000003</v>
      </c>
      <c r="Q71" s="5">
        <v>38538</v>
      </c>
      <c r="R71" s="6">
        <v>38538</v>
      </c>
      <c r="S71">
        <v>37.840000000000003</v>
      </c>
      <c r="U71" s="5">
        <v>35738</v>
      </c>
      <c r="V71" s="6">
        <v>35738</v>
      </c>
      <c r="W71">
        <v>38</v>
      </c>
      <c r="AF71" s="5">
        <v>33778</v>
      </c>
      <c r="AG71" s="6">
        <v>33778</v>
      </c>
      <c r="AH71">
        <v>27.9</v>
      </c>
      <c r="AN71" s="5">
        <v>42163</v>
      </c>
      <c r="AO71" s="6">
        <v>42163</v>
      </c>
      <c r="AP71">
        <v>32.4</v>
      </c>
      <c r="AR71" s="5"/>
      <c r="AS71" s="6"/>
      <c r="AV71" s="5">
        <v>34045</v>
      </c>
      <c r="AW71" s="6">
        <v>34045</v>
      </c>
      <c r="AX71">
        <v>51</v>
      </c>
      <c r="AZ71" s="5">
        <v>29284</v>
      </c>
      <c r="BA71" s="6">
        <v>29284</v>
      </c>
      <c r="BB71">
        <v>25</v>
      </c>
      <c r="BH71" s="5">
        <v>39616</v>
      </c>
      <c r="BI71" s="6">
        <v>39616</v>
      </c>
      <c r="BJ71">
        <v>21.9</v>
      </c>
    </row>
    <row r="72" spans="13:62" x14ac:dyDescent="0.25">
      <c r="M72" s="5">
        <v>30068</v>
      </c>
      <c r="N72" s="6">
        <v>30068</v>
      </c>
      <c r="O72">
        <v>35.4</v>
      </c>
      <c r="Q72" s="5">
        <v>38901</v>
      </c>
      <c r="R72" s="6">
        <v>38901</v>
      </c>
      <c r="S72">
        <v>42.23</v>
      </c>
      <c r="U72" s="5">
        <v>35740</v>
      </c>
      <c r="V72" s="6">
        <v>35740</v>
      </c>
      <c r="W72">
        <v>38</v>
      </c>
      <c r="AF72" s="5">
        <v>33799</v>
      </c>
      <c r="AG72" s="6">
        <v>33799</v>
      </c>
      <c r="AH72">
        <v>28.8</v>
      </c>
      <c r="AN72" s="5">
        <v>42529</v>
      </c>
      <c r="AO72" s="6">
        <v>42529</v>
      </c>
      <c r="AP72">
        <v>32.6</v>
      </c>
      <c r="AR72" s="5"/>
      <c r="AS72" s="6"/>
      <c r="AV72" s="5">
        <v>34113</v>
      </c>
      <c r="AW72" s="6">
        <v>34113</v>
      </c>
      <c r="AX72">
        <v>49.1</v>
      </c>
      <c r="AZ72" s="5">
        <v>29647</v>
      </c>
      <c r="BA72" s="6">
        <v>29647</v>
      </c>
      <c r="BB72">
        <v>31.2</v>
      </c>
      <c r="BH72" s="5">
        <v>40042</v>
      </c>
      <c r="BI72" s="6">
        <v>40042</v>
      </c>
      <c r="BJ72">
        <v>27.337900000000001</v>
      </c>
    </row>
    <row r="73" spans="13:62" x14ac:dyDescent="0.25">
      <c r="M73" s="5">
        <v>30453</v>
      </c>
      <c r="N73" s="6">
        <v>30453</v>
      </c>
      <c r="O73">
        <v>33.6</v>
      </c>
      <c r="Q73" s="5">
        <v>39258</v>
      </c>
      <c r="R73" s="6">
        <v>39258</v>
      </c>
      <c r="S73">
        <v>40.6</v>
      </c>
      <c r="U73" s="5">
        <v>35871</v>
      </c>
      <c r="V73" s="6">
        <v>35871</v>
      </c>
      <c r="W73">
        <v>42</v>
      </c>
      <c r="AF73" s="5">
        <v>33841</v>
      </c>
      <c r="AG73" s="6">
        <v>33841</v>
      </c>
      <c r="AH73">
        <v>29.4</v>
      </c>
      <c r="AO73" s="6"/>
      <c r="AR73" s="5"/>
      <c r="AS73" s="6"/>
      <c r="AV73" s="5">
        <v>34115</v>
      </c>
      <c r="AW73" s="6">
        <v>34115</v>
      </c>
      <c r="AX73">
        <v>50</v>
      </c>
      <c r="AZ73" s="5">
        <v>29999</v>
      </c>
      <c r="BA73" s="6">
        <v>29999</v>
      </c>
      <c r="BB73">
        <v>37.299999999999997</v>
      </c>
      <c r="BH73" s="5">
        <v>40406</v>
      </c>
      <c r="BI73" s="6">
        <v>40406</v>
      </c>
      <c r="BJ73">
        <v>20.504300000000001</v>
      </c>
    </row>
    <row r="74" spans="13:62" x14ac:dyDescent="0.25">
      <c r="M74" s="5">
        <v>30827</v>
      </c>
      <c r="N74" s="6">
        <v>30827</v>
      </c>
      <c r="O74">
        <v>33.299999999999997</v>
      </c>
      <c r="Q74" s="5">
        <v>39708</v>
      </c>
      <c r="R74" s="6">
        <v>39708</v>
      </c>
      <c r="S74">
        <v>44.7</v>
      </c>
      <c r="U74" s="5">
        <v>35990</v>
      </c>
      <c r="V74" s="6">
        <v>35990</v>
      </c>
      <c r="W74">
        <v>39.200000000000003</v>
      </c>
      <c r="AF74" s="5">
        <v>33897</v>
      </c>
      <c r="AG74" s="6">
        <v>33897</v>
      </c>
      <c r="AH74">
        <v>27.8</v>
      </c>
      <c r="AN74" t="s">
        <v>1538</v>
      </c>
      <c r="AO74" s="6"/>
      <c r="AR74" s="5"/>
      <c r="AS74" s="6"/>
      <c r="AV74" s="5">
        <v>34158</v>
      </c>
      <c r="AW74" s="6">
        <v>34158</v>
      </c>
      <c r="AX74">
        <v>47.7</v>
      </c>
      <c r="AZ74" s="5">
        <v>30368</v>
      </c>
      <c r="BA74" s="6">
        <v>30368</v>
      </c>
      <c r="BB74">
        <v>39.1</v>
      </c>
      <c r="BH74" s="5">
        <v>40709</v>
      </c>
      <c r="BI74" s="6">
        <v>40709</v>
      </c>
      <c r="BJ74">
        <v>17.463149999999999</v>
      </c>
    </row>
    <row r="75" spans="13:62" x14ac:dyDescent="0.25">
      <c r="M75" s="5">
        <v>31133</v>
      </c>
      <c r="N75" s="6">
        <v>31133</v>
      </c>
      <c r="O75">
        <v>36.6</v>
      </c>
      <c r="Q75" s="5">
        <v>39972</v>
      </c>
      <c r="R75" s="6">
        <v>39972</v>
      </c>
      <c r="S75">
        <v>43.1</v>
      </c>
      <c r="U75" s="5">
        <v>36054</v>
      </c>
      <c r="V75" s="6">
        <v>36054</v>
      </c>
      <c r="W75">
        <v>40</v>
      </c>
      <c r="AF75" s="5">
        <v>33919</v>
      </c>
      <c r="AG75" s="6">
        <v>33919</v>
      </c>
      <c r="AH75">
        <v>27.3</v>
      </c>
      <c r="AN75" s="5">
        <v>32937</v>
      </c>
      <c r="AO75" s="6">
        <v>32937</v>
      </c>
      <c r="AP75">
        <v>12</v>
      </c>
      <c r="AR75" s="5"/>
      <c r="AS75" s="6"/>
      <c r="AV75" s="5">
        <v>34179</v>
      </c>
      <c r="AW75" s="6">
        <v>34179</v>
      </c>
      <c r="AX75">
        <v>49</v>
      </c>
      <c r="AZ75" s="5">
        <v>30753</v>
      </c>
      <c r="BA75" s="6">
        <v>30753</v>
      </c>
      <c r="BB75">
        <v>36.4</v>
      </c>
      <c r="BH75" s="5">
        <v>41073</v>
      </c>
      <c r="BI75" s="6">
        <v>41073</v>
      </c>
      <c r="BJ75">
        <v>18.8</v>
      </c>
    </row>
    <row r="76" spans="13:62" x14ac:dyDescent="0.25">
      <c r="M76" s="5">
        <v>31679</v>
      </c>
      <c r="N76" s="6">
        <v>31679</v>
      </c>
      <c r="O76">
        <v>38.4</v>
      </c>
      <c r="Q76" s="5">
        <v>40352</v>
      </c>
      <c r="R76" s="6">
        <v>40352</v>
      </c>
      <c r="S76">
        <v>44.8</v>
      </c>
      <c r="U76" s="5">
        <v>36102</v>
      </c>
      <c r="V76" s="6">
        <v>36102</v>
      </c>
      <c r="W76">
        <v>44</v>
      </c>
      <c r="AF76" s="5">
        <v>33932</v>
      </c>
      <c r="AG76" s="6">
        <v>33932</v>
      </c>
      <c r="AH76">
        <v>15.4</v>
      </c>
      <c r="AN76" s="5">
        <v>33315</v>
      </c>
      <c r="AO76" s="6">
        <v>33315</v>
      </c>
      <c r="AP76">
        <v>13</v>
      </c>
      <c r="AR76" s="5"/>
      <c r="AS76" s="6"/>
      <c r="AV76" s="5">
        <v>34233</v>
      </c>
      <c r="AW76" s="6">
        <v>34233</v>
      </c>
      <c r="AX76">
        <v>45.1</v>
      </c>
      <c r="AZ76" s="5">
        <v>31117</v>
      </c>
      <c r="BA76" s="6">
        <v>31117</v>
      </c>
      <c r="BB76">
        <v>34</v>
      </c>
      <c r="BH76" s="5">
        <v>41438</v>
      </c>
      <c r="BI76" s="6">
        <v>41438</v>
      </c>
      <c r="BJ76">
        <v>22.895250000000001</v>
      </c>
    </row>
    <row r="77" spans="13:62" x14ac:dyDescent="0.25">
      <c r="M77" s="5">
        <v>31873</v>
      </c>
      <c r="N77" s="6">
        <v>31873</v>
      </c>
      <c r="O77">
        <v>36.299999999999997</v>
      </c>
      <c r="Q77" s="5">
        <v>40723</v>
      </c>
      <c r="R77" s="6">
        <v>40723</v>
      </c>
      <c r="S77">
        <v>43.7</v>
      </c>
      <c r="U77" s="5">
        <v>36249</v>
      </c>
      <c r="V77" s="6">
        <v>36249</v>
      </c>
      <c r="W77">
        <v>38</v>
      </c>
      <c r="AF77" s="5">
        <v>33995</v>
      </c>
      <c r="AG77" s="6">
        <v>33995</v>
      </c>
      <c r="AH77">
        <v>27.3</v>
      </c>
      <c r="AN77" s="5">
        <v>33707</v>
      </c>
      <c r="AO77" s="6">
        <v>33707</v>
      </c>
      <c r="AP77">
        <v>14</v>
      </c>
      <c r="AR77" s="5"/>
      <c r="AS77" s="6"/>
      <c r="AV77" s="5">
        <v>34234</v>
      </c>
      <c r="AW77" s="6">
        <v>34234</v>
      </c>
      <c r="AX77">
        <v>48</v>
      </c>
      <c r="AZ77" s="5">
        <v>31489</v>
      </c>
      <c r="BA77" s="6">
        <v>31489</v>
      </c>
      <c r="BB77">
        <v>34</v>
      </c>
      <c r="BH77" s="5">
        <v>41794</v>
      </c>
      <c r="BI77" s="6">
        <v>41794</v>
      </c>
      <c r="BJ77">
        <v>14.148899999999999</v>
      </c>
    </row>
    <row r="78" spans="13:62" x14ac:dyDescent="0.25">
      <c r="M78" s="5">
        <v>32078</v>
      </c>
      <c r="N78" s="6">
        <v>32078</v>
      </c>
      <c r="O78">
        <v>35.200000000000003</v>
      </c>
      <c r="Q78" s="5">
        <v>41118</v>
      </c>
      <c r="R78" s="6">
        <v>41118</v>
      </c>
      <c r="S78">
        <v>42.8</v>
      </c>
      <c r="U78" s="5">
        <v>36417</v>
      </c>
      <c r="V78" s="6">
        <v>36417</v>
      </c>
      <c r="W78">
        <v>36</v>
      </c>
      <c r="AF78" s="5">
        <v>34024</v>
      </c>
      <c r="AG78" s="6">
        <v>34024</v>
      </c>
      <c r="AH78">
        <v>23.8</v>
      </c>
      <c r="AN78" s="5">
        <v>34393</v>
      </c>
      <c r="AO78" s="6">
        <v>34393</v>
      </c>
      <c r="AP78">
        <v>14</v>
      </c>
      <c r="AR78" s="5"/>
      <c r="AS78" s="6"/>
      <c r="AV78" s="5">
        <v>34297</v>
      </c>
      <c r="AW78" s="6">
        <v>34297</v>
      </c>
      <c r="AX78">
        <v>46</v>
      </c>
      <c r="AZ78" s="5">
        <v>31845</v>
      </c>
      <c r="BA78" s="6">
        <v>31845</v>
      </c>
      <c r="BB78">
        <v>36</v>
      </c>
      <c r="BH78" s="5">
        <v>42164</v>
      </c>
      <c r="BI78" s="6">
        <v>42164</v>
      </c>
      <c r="BJ78">
        <v>14.803000000000001</v>
      </c>
    </row>
    <row r="79" spans="13:62" x14ac:dyDescent="0.25">
      <c r="M79" s="5">
        <v>32227</v>
      </c>
      <c r="N79" s="6">
        <v>32227</v>
      </c>
      <c r="O79">
        <v>35.6</v>
      </c>
      <c r="Q79" s="5">
        <v>41458</v>
      </c>
      <c r="R79" s="6">
        <v>41458</v>
      </c>
      <c r="S79">
        <v>40.9</v>
      </c>
      <c r="U79" s="5">
        <v>36466</v>
      </c>
      <c r="V79" s="6">
        <v>36466</v>
      </c>
      <c r="W79">
        <v>45</v>
      </c>
      <c r="AF79" s="5">
        <v>34058</v>
      </c>
      <c r="AG79" s="6">
        <v>34058</v>
      </c>
      <c r="AH79">
        <v>25.1</v>
      </c>
      <c r="AN79" s="5">
        <v>34743</v>
      </c>
      <c r="AO79" s="6">
        <v>34743</v>
      </c>
      <c r="AP79">
        <v>15</v>
      </c>
      <c r="AR79" s="5"/>
      <c r="AS79" s="6"/>
      <c r="AV79" s="5">
        <v>34346</v>
      </c>
      <c r="AW79" s="6">
        <v>34346</v>
      </c>
      <c r="AX79">
        <v>39.299999999999997</v>
      </c>
      <c r="AZ79" s="5">
        <v>32217</v>
      </c>
      <c r="BA79" s="6">
        <v>32217</v>
      </c>
      <c r="BB79">
        <v>40</v>
      </c>
      <c r="BH79" s="5">
        <v>42528</v>
      </c>
      <c r="BI79" s="6">
        <v>42528</v>
      </c>
      <c r="BJ79">
        <v>13.3</v>
      </c>
    </row>
    <row r="80" spans="13:62" x14ac:dyDescent="0.25">
      <c r="M80" s="5">
        <v>32399</v>
      </c>
      <c r="N80" s="6">
        <v>32399</v>
      </c>
      <c r="O80">
        <v>35.6</v>
      </c>
      <c r="Q80" s="5">
        <v>41800</v>
      </c>
      <c r="R80" s="6">
        <v>41800</v>
      </c>
      <c r="S80">
        <v>42.9</v>
      </c>
      <c r="U80" s="5">
        <v>36613</v>
      </c>
      <c r="V80" s="6">
        <v>36613</v>
      </c>
      <c r="W80">
        <v>40</v>
      </c>
      <c r="AF80" s="5">
        <v>34086</v>
      </c>
      <c r="AG80" s="6">
        <v>34086</v>
      </c>
      <c r="AH80">
        <v>26.9</v>
      </c>
      <c r="AN80" s="5">
        <v>35460</v>
      </c>
      <c r="AO80" s="6">
        <v>35460</v>
      </c>
      <c r="AP80">
        <v>16</v>
      </c>
      <c r="AR80" s="5"/>
      <c r="AS80" s="6"/>
      <c r="AV80" s="5">
        <v>34359</v>
      </c>
      <c r="AW80" s="6">
        <v>34359</v>
      </c>
      <c r="AX80">
        <v>43</v>
      </c>
      <c r="AZ80" s="5">
        <v>32580</v>
      </c>
      <c r="BA80" s="6">
        <v>32580</v>
      </c>
      <c r="BB80">
        <v>43</v>
      </c>
    </row>
    <row r="81" spans="13:54" x14ac:dyDescent="0.25">
      <c r="M81" s="5">
        <v>32581</v>
      </c>
      <c r="N81" s="6">
        <v>32581</v>
      </c>
      <c r="O81">
        <v>42.3</v>
      </c>
      <c r="Q81" s="5">
        <v>42173</v>
      </c>
      <c r="R81" s="6">
        <v>42173</v>
      </c>
      <c r="S81">
        <v>40.4</v>
      </c>
      <c r="U81" s="5">
        <v>36735</v>
      </c>
      <c r="V81" s="6">
        <v>36735</v>
      </c>
      <c r="W81">
        <v>39.200000000000003</v>
      </c>
      <c r="AF81" s="5">
        <v>34106</v>
      </c>
      <c r="AG81" s="6">
        <v>34106</v>
      </c>
      <c r="AH81">
        <v>28.7</v>
      </c>
      <c r="AN81" s="5">
        <v>35822</v>
      </c>
      <c r="AO81" s="6">
        <v>35822</v>
      </c>
      <c r="AP81">
        <v>16</v>
      </c>
      <c r="AR81" s="5"/>
      <c r="AS81" s="6"/>
      <c r="AV81" s="5">
        <v>34359</v>
      </c>
      <c r="AW81" s="6">
        <v>34359</v>
      </c>
      <c r="AX81">
        <v>43</v>
      </c>
      <c r="AZ81" s="5">
        <v>32944</v>
      </c>
      <c r="BA81" s="6">
        <v>32944</v>
      </c>
      <c r="BB81">
        <v>41</v>
      </c>
    </row>
    <row r="82" spans="13:54" x14ac:dyDescent="0.25">
      <c r="M82" s="5">
        <v>32640</v>
      </c>
      <c r="N82" s="6">
        <v>32640</v>
      </c>
      <c r="O82">
        <v>40</v>
      </c>
      <c r="Q82" s="5">
        <v>42563</v>
      </c>
      <c r="R82" s="6">
        <v>42563</v>
      </c>
      <c r="S82">
        <v>40.5</v>
      </c>
      <c r="U82" s="5">
        <v>36795</v>
      </c>
      <c r="V82" s="6">
        <v>36795</v>
      </c>
      <c r="W82">
        <v>38</v>
      </c>
      <c r="AF82" s="5">
        <v>34149</v>
      </c>
      <c r="AG82" s="6">
        <v>34149</v>
      </c>
      <c r="AH82">
        <v>30.2</v>
      </c>
      <c r="AN82" s="5">
        <v>36194</v>
      </c>
      <c r="AO82" s="6">
        <v>36194</v>
      </c>
      <c r="AP82">
        <v>16</v>
      </c>
      <c r="AR82" s="5"/>
      <c r="AS82" s="6"/>
      <c r="AV82" s="5">
        <v>34416</v>
      </c>
      <c r="AW82" s="6">
        <v>34416</v>
      </c>
      <c r="AX82">
        <v>42</v>
      </c>
      <c r="AZ82" s="5">
        <v>33308</v>
      </c>
      <c r="BA82" s="6">
        <v>33308</v>
      </c>
      <c r="BB82">
        <v>41</v>
      </c>
    </row>
    <row r="83" spans="13:54" x14ac:dyDescent="0.25">
      <c r="M83" s="5">
        <v>32699</v>
      </c>
      <c r="N83" s="6">
        <v>32699</v>
      </c>
      <c r="O83">
        <v>39.6</v>
      </c>
      <c r="U83" s="5">
        <v>36829</v>
      </c>
      <c r="V83" s="6">
        <v>36829</v>
      </c>
      <c r="W83">
        <v>41</v>
      </c>
      <c r="AF83" s="5">
        <v>34179</v>
      </c>
      <c r="AG83" s="6">
        <v>34179</v>
      </c>
      <c r="AH83">
        <v>30.9</v>
      </c>
      <c r="AN83" s="5">
        <v>36550</v>
      </c>
      <c r="AO83" s="6">
        <v>36550</v>
      </c>
      <c r="AP83">
        <v>14</v>
      </c>
      <c r="AR83" s="5"/>
      <c r="AS83" s="6"/>
      <c r="AV83" s="5">
        <v>34416</v>
      </c>
      <c r="AW83" s="6">
        <v>34416</v>
      </c>
      <c r="AX83">
        <v>42</v>
      </c>
      <c r="AZ83" s="5">
        <v>34036</v>
      </c>
      <c r="BA83" s="6">
        <v>34036</v>
      </c>
      <c r="BB83">
        <v>45</v>
      </c>
    </row>
    <row r="84" spans="13:54" x14ac:dyDescent="0.25">
      <c r="M84" s="5">
        <v>32736</v>
      </c>
      <c r="N84" s="6">
        <v>32736</v>
      </c>
      <c r="O84">
        <v>37.299999999999997</v>
      </c>
      <c r="U84" s="5">
        <v>36867</v>
      </c>
      <c r="V84" s="6">
        <v>36867</v>
      </c>
      <c r="W84">
        <v>46.9</v>
      </c>
      <c r="AF84" s="5">
        <v>34214</v>
      </c>
      <c r="AG84" s="6">
        <v>34214</v>
      </c>
      <c r="AH84">
        <v>30.4</v>
      </c>
      <c r="AN84" s="5">
        <v>36917</v>
      </c>
      <c r="AO84" s="6">
        <v>36917</v>
      </c>
      <c r="AP84">
        <v>15</v>
      </c>
      <c r="AR84" s="5"/>
      <c r="AS84" s="6"/>
      <c r="AV84" s="5">
        <v>34472</v>
      </c>
      <c r="AW84" s="6">
        <v>34472</v>
      </c>
      <c r="AX84">
        <v>37.200000000000003</v>
      </c>
      <c r="AZ84" s="5">
        <v>34277</v>
      </c>
      <c r="BA84" s="6">
        <v>34277</v>
      </c>
      <c r="BB84">
        <v>41.9</v>
      </c>
    </row>
    <row r="85" spans="13:54" x14ac:dyDescent="0.25">
      <c r="M85" s="5">
        <v>32763</v>
      </c>
      <c r="N85" s="6">
        <v>32763</v>
      </c>
      <c r="O85">
        <v>38.5</v>
      </c>
      <c r="U85" s="5">
        <v>36977</v>
      </c>
      <c r="V85" s="6">
        <v>36977</v>
      </c>
      <c r="W85">
        <v>40</v>
      </c>
      <c r="AF85" s="5">
        <v>34240</v>
      </c>
      <c r="AG85" s="6">
        <v>34240</v>
      </c>
      <c r="AH85">
        <v>29.4</v>
      </c>
      <c r="AN85" s="5">
        <v>37285</v>
      </c>
      <c r="AO85" s="6">
        <v>37285</v>
      </c>
      <c r="AP85">
        <v>15</v>
      </c>
      <c r="AR85" s="5"/>
      <c r="AS85" s="6"/>
      <c r="AV85" s="5">
        <v>34479</v>
      </c>
      <c r="AW85" s="6">
        <v>34479</v>
      </c>
      <c r="AX85">
        <v>41</v>
      </c>
      <c r="AZ85" s="5">
        <v>34282</v>
      </c>
      <c r="BA85" s="6">
        <v>34282</v>
      </c>
      <c r="BB85">
        <v>43</v>
      </c>
    </row>
    <row r="86" spans="13:54" x14ac:dyDescent="0.25">
      <c r="M86" s="5">
        <v>32791</v>
      </c>
      <c r="N86" s="6">
        <v>32791</v>
      </c>
      <c r="O86">
        <v>38.1</v>
      </c>
      <c r="U86" s="5">
        <v>37159</v>
      </c>
      <c r="V86" s="6">
        <v>37159</v>
      </c>
      <c r="W86">
        <v>41</v>
      </c>
      <c r="AF86" s="5">
        <v>34331</v>
      </c>
      <c r="AG86" s="6">
        <v>34331</v>
      </c>
      <c r="AH86">
        <v>25.2</v>
      </c>
      <c r="AN86" s="5">
        <v>37642</v>
      </c>
      <c r="AO86" s="6">
        <v>37642</v>
      </c>
      <c r="AP86">
        <v>14</v>
      </c>
      <c r="AR86" s="5"/>
      <c r="AS86" s="6"/>
      <c r="AV86" s="5">
        <v>34535</v>
      </c>
      <c r="AW86" s="6">
        <v>34535</v>
      </c>
      <c r="AX86">
        <v>41</v>
      </c>
      <c r="AZ86" s="5">
        <v>34421</v>
      </c>
      <c r="BA86" s="6">
        <v>34421</v>
      </c>
      <c r="BB86">
        <v>44</v>
      </c>
    </row>
    <row r="87" spans="13:54" x14ac:dyDescent="0.25">
      <c r="M87" s="5">
        <v>32825</v>
      </c>
      <c r="N87" s="6">
        <v>32825</v>
      </c>
      <c r="O87">
        <v>39.1</v>
      </c>
      <c r="U87" s="5">
        <v>37172</v>
      </c>
      <c r="V87" s="6">
        <v>37172</v>
      </c>
      <c r="W87">
        <v>44</v>
      </c>
      <c r="AF87" s="5">
        <v>34359</v>
      </c>
      <c r="AG87" s="6">
        <v>34359</v>
      </c>
      <c r="AH87">
        <v>24.1</v>
      </c>
      <c r="AN87" s="5">
        <v>38014</v>
      </c>
      <c r="AO87" s="6">
        <v>38014</v>
      </c>
      <c r="AP87">
        <v>14</v>
      </c>
      <c r="AR87" s="5"/>
      <c r="AS87" s="6"/>
      <c r="AV87" s="5">
        <v>34535</v>
      </c>
      <c r="AW87" s="6">
        <v>34535</v>
      </c>
      <c r="AX87">
        <v>41</v>
      </c>
      <c r="AZ87" s="5">
        <v>34451</v>
      </c>
      <c r="BA87" s="6">
        <v>34451</v>
      </c>
      <c r="BB87">
        <v>43.5</v>
      </c>
    </row>
    <row r="88" spans="13:54" x14ac:dyDescent="0.25">
      <c r="M88" s="5">
        <v>32853</v>
      </c>
      <c r="N88" s="6">
        <v>32853</v>
      </c>
      <c r="O88">
        <v>42.8</v>
      </c>
      <c r="U88" s="5">
        <v>37327</v>
      </c>
      <c r="V88" s="6">
        <v>37327</v>
      </c>
      <c r="W88">
        <v>39</v>
      </c>
      <c r="AF88" s="5">
        <v>34387</v>
      </c>
      <c r="AG88" s="6">
        <v>34387</v>
      </c>
      <c r="AH88">
        <v>23.2</v>
      </c>
      <c r="AN88" s="5">
        <v>38378</v>
      </c>
      <c r="AO88" s="6">
        <v>38378</v>
      </c>
      <c r="AP88">
        <v>16</v>
      </c>
      <c r="AR88" s="5"/>
      <c r="AS88" s="6"/>
      <c r="AV88" s="5">
        <v>34563</v>
      </c>
      <c r="AW88" s="6">
        <v>34563</v>
      </c>
      <c r="AX88">
        <v>30.5</v>
      </c>
      <c r="AZ88" s="5">
        <v>34505</v>
      </c>
      <c r="BA88" s="6">
        <v>34505</v>
      </c>
      <c r="BB88">
        <v>44.8</v>
      </c>
    </row>
    <row r="89" spans="13:54" x14ac:dyDescent="0.25">
      <c r="M89" s="5">
        <v>32888</v>
      </c>
      <c r="N89" s="6">
        <v>32888</v>
      </c>
      <c r="O89">
        <v>38.299999999999997</v>
      </c>
      <c r="U89" s="5">
        <v>37523</v>
      </c>
      <c r="V89" s="6">
        <v>37523</v>
      </c>
      <c r="W89">
        <v>42</v>
      </c>
      <c r="AF89" s="5">
        <v>34422</v>
      </c>
      <c r="AG89" s="6">
        <v>34422</v>
      </c>
      <c r="AH89">
        <v>23.9</v>
      </c>
      <c r="AN89" s="5">
        <v>38741</v>
      </c>
      <c r="AO89" s="6">
        <v>38741</v>
      </c>
      <c r="AP89">
        <v>14.6</v>
      </c>
      <c r="AR89" s="5"/>
      <c r="AS89" s="6"/>
      <c r="AV89" s="5">
        <v>34618</v>
      </c>
      <c r="AW89" s="6">
        <v>34618</v>
      </c>
      <c r="AX89">
        <v>41</v>
      </c>
      <c r="AZ89" s="5">
        <v>34584</v>
      </c>
      <c r="BA89" s="6">
        <v>34584</v>
      </c>
      <c r="BB89">
        <v>44.9</v>
      </c>
    </row>
    <row r="90" spans="13:54" x14ac:dyDescent="0.25">
      <c r="M90" s="5">
        <v>32916</v>
      </c>
      <c r="N90" s="6">
        <v>32916</v>
      </c>
      <c r="O90">
        <v>38.5</v>
      </c>
      <c r="U90" s="5">
        <v>37565</v>
      </c>
      <c r="V90" s="6">
        <v>37565</v>
      </c>
      <c r="W90">
        <v>40</v>
      </c>
      <c r="AF90" s="5">
        <v>34437</v>
      </c>
      <c r="AG90" s="6">
        <v>34437</v>
      </c>
      <c r="AH90">
        <v>23.1</v>
      </c>
      <c r="AN90" s="5">
        <v>39099</v>
      </c>
      <c r="AO90" s="6">
        <v>39099</v>
      </c>
      <c r="AP90">
        <v>19.899999999999999</v>
      </c>
      <c r="AR90" s="5"/>
      <c r="AS90" s="6"/>
      <c r="AV90" s="5">
        <v>34618</v>
      </c>
      <c r="AW90" s="6">
        <v>34618</v>
      </c>
      <c r="AX90">
        <v>41</v>
      </c>
      <c r="AZ90" s="5">
        <v>34652</v>
      </c>
      <c r="BA90" s="6">
        <v>34652</v>
      </c>
      <c r="BB90">
        <v>47</v>
      </c>
    </row>
    <row r="91" spans="13:54" x14ac:dyDescent="0.25">
      <c r="M91" s="5">
        <v>32946</v>
      </c>
      <c r="N91" s="6">
        <v>32946</v>
      </c>
      <c r="O91">
        <v>38.1</v>
      </c>
      <c r="U91" s="5">
        <v>37705</v>
      </c>
      <c r="V91" s="6">
        <v>37705</v>
      </c>
      <c r="W91">
        <v>36</v>
      </c>
      <c r="AF91" s="5">
        <v>34450</v>
      </c>
      <c r="AG91" s="6">
        <v>34450</v>
      </c>
      <c r="AH91">
        <v>24.3</v>
      </c>
      <c r="AN91" s="5">
        <v>39471</v>
      </c>
      <c r="AO91" s="6">
        <v>39471</v>
      </c>
      <c r="AP91">
        <v>17</v>
      </c>
      <c r="AR91" s="5"/>
      <c r="AS91" s="6"/>
      <c r="AV91" s="5">
        <v>34646</v>
      </c>
      <c r="AW91" s="6">
        <v>34646</v>
      </c>
      <c r="AX91">
        <v>34.9</v>
      </c>
      <c r="AZ91" s="5">
        <v>34690</v>
      </c>
      <c r="BA91" s="6">
        <v>34690</v>
      </c>
      <c r="BB91">
        <v>45.9</v>
      </c>
    </row>
    <row r="92" spans="13:54" x14ac:dyDescent="0.25">
      <c r="M92" s="5">
        <v>32960</v>
      </c>
      <c r="N92" s="6">
        <v>32960</v>
      </c>
      <c r="O92">
        <v>38.1</v>
      </c>
      <c r="U92" s="5">
        <v>37887</v>
      </c>
      <c r="V92" s="6">
        <v>37887</v>
      </c>
      <c r="W92">
        <v>41</v>
      </c>
      <c r="AF92" s="5">
        <v>34513</v>
      </c>
      <c r="AG92" s="6">
        <v>34513</v>
      </c>
      <c r="AH92">
        <v>27.2</v>
      </c>
      <c r="AN92" s="5">
        <v>39840</v>
      </c>
      <c r="AO92" s="6">
        <v>39840</v>
      </c>
      <c r="AP92">
        <v>18.3</v>
      </c>
      <c r="AR92" s="5"/>
      <c r="AS92" s="6"/>
      <c r="AV92" s="5">
        <v>34724</v>
      </c>
      <c r="AW92" s="6">
        <v>34724</v>
      </c>
      <c r="AX92">
        <v>40</v>
      </c>
      <c r="AZ92" s="5">
        <v>34752</v>
      </c>
      <c r="BA92" s="6">
        <v>34752</v>
      </c>
      <c r="BB92">
        <v>46.2</v>
      </c>
    </row>
    <row r="93" spans="13:54" x14ac:dyDescent="0.25">
      <c r="M93" s="5">
        <v>32972</v>
      </c>
      <c r="N93" s="6">
        <v>32972</v>
      </c>
      <c r="O93">
        <v>38.1</v>
      </c>
      <c r="U93" s="5">
        <v>37922</v>
      </c>
      <c r="V93" s="6">
        <v>37922</v>
      </c>
      <c r="W93">
        <v>42.45</v>
      </c>
      <c r="AF93" s="5">
        <v>34541</v>
      </c>
      <c r="AG93" s="6">
        <v>34541</v>
      </c>
      <c r="AH93">
        <v>27.9</v>
      </c>
      <c r="AN93" s="5">
        <v>40205</v>
      </c>
      <c r="AO93" s="6">
        <v>40205</v>
      </c>
      <c r="AP93">
        <v>22.5</v>
      </c>
      <c r="AR93" s="5"/>
      <c r="AS93" s="6"/>
      <c r="AV93" s="5">
        <v>34731</v>
      </c>
      <c r="AW93" s="6">
        <v>34731</v>
      </c>
      <c r="AX93">
        <v>40.700000000000003</v>
      </c>
      <c r="AZ93" s="5">
        <v>34785</v>
      </c>
      <c r="BA93" s="6">
        <v>34785</v>
      </c>
      <c r="BB93">
        <v>48</v>
      </c>
    </row>
    <row r="94" spans="13:54" x14ac:dyDescent="0.25">
      <c r="M94" s="5">
        <v>33007</v>
      </c>
      <c r="N94" s="6">
        <v>33007</v>
      </c>
      <c r="O94">
        <v>37.799999999999997</v>
      </c>
      <c r="U94" s="5">
        <v>38062</v>
      </c>
      <c r="V94" s="6">
        <v>38062</v>
      </c>
      <c r="W94">
        <v>41</v>
      </c>
      <c r="AF94" s="5">
        <v>34604</v>
      </c>
      <c r="AG94" s="6">
        <v>34604</v>
      </c>
      <c r="AH94">
        <v>29.8</v>
      </c>
      <c r="AN94" s="5">
        <v>40569</v>
      </c>
      <c r="AO94" s="6">
        <v>40569</v>
      </c>
      <c r="AP94">
        <v>22.9</v>
      </c>
      <c r="AR94" s="5"/>
      <c r="AS94" s="6"/>
      <c r="AV94" s="5">
        <v>34787</v>
      </c>
      <c r="AW94" s="6">
        <v>34787</v>
      </c>
      <c r="AX94">
        <v>41</v>
      </c>
      <c r="AZ94" s="5">
        <v>35150</v>
      </c>
      <c r="BA94" s="6">
        <v>35150</v>
      </c>
      <c r="BB94">
        <v>46</v>
      </c>
    </row>
    <row r="95" spans="13:54" x14ac:dyDescent="0.25">
      <c r="M95" s="5">
        <v>33044</v>
      </c>
      <c r="N95" s="6">
        <v>33044</v>
      </c>
      <c r="O95">
        <v>37.6</v>
      </c>
      <c r="U95" s="5">
        <v>38161</v>
      </c>
      <c r="V95" s="6">
        <v>38161</v>
      </c>
      <c r="W95">
        <v>43</v>
      </c>
      <c r="AF95" s="5">
        <v>34632</v>
      </c>
      <c r="AG95" s="6">
        <v>34632</v>
      </c>
      <c r="AH95">
        <v>26.2</v>
      </c>
      <c r="AN95" s="5">
        <v>40946</v>
      </c>
      <c r="AO95" s="6">
        <v>40946</v>
      </c>
      <c r="AP95">
        <v>20</v>
      </c>
      <c r="AR95" s="5"/>
      <c r="AS95" s="6"/>
      <c r="AV95" s="5">
        <v>34793</v>
      </c>
      <c r="AW95" s="6">
        <v>34793</v>
      </c>
      <c r="AX95">
        <v>40.200000000000003</v>
      </c>
      <c r="AZ95" s="5">
        <v>35415</v>
      </c>
      <c r="BA95" s="6">
        <v>35415</v>
      </c>
      <c r="BB95">
        <v>48</v>
      </c>
    </row>
    <row r="96" spans="13:54" x14ac:dyDescent="0.25">
      <c r="M96" s="5">
        <v>33064</v>
      </c>
      <c r="N96" s="6">
        <v>33064</v>
      </c>
      <c r="O96">
        <v>38.9</v>
      </c>
      <c r="U96" s="5">
        <v>38251</v>
      </c>
      <c r="V96" s="6">
        <v>38251</v>
      </c>
      <c r="W96" s="4" t="s">
        <v>1526</v>
      </c>
      <c r="AF96" s="5">
        <v>34667</v>
      </c>
      <c r="AG96" s="6">
        <v>34667</v>
      </c>
      <c r="AH96">
        <v>24.6</v>
      </c>
      <c r="AN96" s="5">
        <v>41297</v>
      </c>
      <c r="AO96" s="6">
        <v>41297</v>
      </c>
      <c r="AP96">
        <v>18.600000000000001</v>
      </c>
      <c r="AR96" s="5"/>
      <c r="AS96" s="6"/>
      <c r="AV96" s="5">
        <v>34849</v>
      </c>
      <c r="AW96" s="6">
        <v>34849</v>
      </c>
      <c r="AX96">
        <v>42</v>
      </c>
      <c r="AZ96" s="5">
        <v>35514</v>
      </c>
      <c r="BA96" s="6">
        <v>35514</v>
      </c>
      <c r="BB96">
        <v>46</v>
      </c>
    </row>
    <row r="97" spans="13:54" x14ac:dyDescent="0.25">
      <c r="M97" s="5">
        <v>33128</v>
      </c>
      <c r="N97" s="6">
        <v>33128</v>
      </c>
      <c r="O97">
        <v>38.299999999999997</v>
      </c>
      <c r="U97" s="5">
        <v>38461</v>
      </c>
      <c r="V97" s="6">
        <v>38461</v>
      </c>
      <c r="W97">
        <v>41</v>
      </c>
      <c r="AF97" s="5">
        <v>34695</v>
      </c>
      <c r="AG97" s="6">
        <v>34695</v>
      </c>
      <c r="AH97">
        <v>22.4</v>
      </c>
      <c r="AN97" s="5">
        <v>41675</v>
      </c>
      <c r="AO97" s="6">
        <v>41675</v>
      </c>
      <c r="AP97">
        <v>18.7</v>
      </c>
      <c r="AR97" s="5"/>
      <c r="AS97" s="6"/>
      <c r="AV97" s="5">
        <v>34879</v>
      </c>
      <c r="AW97" s="6">
        <v>34879</v>
      </c>
      <c r="AX97">
        <v>40.659999999999997</v>
      </c>
      <c r="AZ97" s="5">
        <v>35970</v>
      </c>
      <c r="BA97" s="6">
        <v>35970</v>
      </c>
      <c r="BB97">
        <v>48</v>
      </c>
    </row>
    <row r="98" spans="13:54" x14ac:dyDescent="0.25">
      <c r="M98" s="5">
        <v>33162</v>
      </c>
      <c r="N98" s="6">
        <v>33162</v>
      </c>
      <c r="O98">
        <v>37.6</v>
      </c>
      <c r="U98" s="5">
        <v>38538</v>
      </c>
      <c r="V98" s="6">
        <v>38538</v>
      </c>
      <c r="W98">
        <v>40.590000000000003</v>
      </c>
      <c r="AF98" s="5">
        <v>34730</v>
      </c>
      <c r="AG98" s="6">
        <v>34730</v>
      </c>
      <c r="AH98">
        <v>21.4</v>
      </c>
      <c r="AN98" s="5">
        <v>42033</v>
      </c>
      <c r="AO98" s="6">
        <v>42033</v>
      </c>
      <c r="AP98">
        <v>19.8</v>
      </c>
      <c r="AR98" s="5"/>
      <c r="AS98" s="6"/>
      <c r="AV98" s="5">
        <v>34969</v>
      </c>
      <c r="AW98" s="6">
        <v>34969</v>
      </c>
      <c r="AX98">
        <v>41</v>
      </c>
      <c r="AZ98" s="5">
        <v>36383</v>
      </c>
      <c r="BA98" s="6">
        <v>36383</v>
      </c>
      <c r="BB98">
        <v>42</v>
      </c>
    </row>
    <row r="99" spans="13:54" x14ac:dyDescent="0.25">
      <c r="M99" s="5">
        <v>33191</v>
      </c>
      <c r="N99" s="6">
        <v>33191</v>
      </c>
      <c r="O99">
        <v>38.299999999999997</v>
      </c>
      <c r="U99" s="5">
        <v>38664</v>
      </c>
      <c r="V99" s="6">
        <v>38664</v>
      </c>
      <c r="W99">
        <v>38</v>
      </c>
      <c r="AF99" s="5">
        <v>34751</v>
      </c>
      <c r="AG99" s="6">
        <v>34751</v>
      </c>
      <c r="AH99">
        <v>24.4</v>
      </c>
      <c r="AN99" s="5">
        <v>42402</v>
      </c>
      <c r="AO99" s="6">
        <v>42402</v>
      </c>
      <c r="AP99">
        <v>18.8</v>
      </c>
      <c r="AR99" s="5"/>
      <c r="AS99" s="6"/>
      <c r="AV99" s="5">
        <v>34988</v>
      </c>
      <c r="AW99" s="6">
        <v>34988</v>
      </c>
      <c r="AX99">
        <v>39.78</v>
      </c>
      <c r="AZ99" s="5">
        <v>36642</v>
      </c>
      <c r="BA99" s="6">
        <v>36642</v>
      </c>
      <c r="BB99">
        <v>45</v>
      </c>
    </row>
    <row r="100" spans="13:54" x14ac:dyDescent="0.25">
      <c r="M100" s="5">
        <v>33204</v>
      </c>
      <c r="N100" s="6">
        <v>33204</v>
      </c>
      <c r="O100">
        <v>38.200000000000003</v>
      </c>
      <c r="U100" s="5">
        <v>38901</v>
      </c>
      <c r="V100" s="6">
        <v>38901</v>
      </c>
      <c r="W100">
        <v>39.770000000000003</v>
      </c>
      <c r="AF100" s="5">
        <v>34786</v>
      </c>
      <c r="AG100" s="6">
        <v>34786</v>
      </c>
      <c r="AH100">
        <v>24.1</v>
      </c>
      <c r="AO100" s="6"/>
      <c r="AR100" s="5"/>
      <c r="AS100" s="6"/>
      <c r="AV100" s="5">
        <v>35033</v>
      </c>
      <c r="AW100" s="6">
        <v>35033</v>
      </c>
      <c r="AX100">
        <v>42</v>
      </c>
      <c r="AZ100" s="5">
        <v>36964</v>
      </c>
      <c r="BA100" s="6">
        <v>36964</v>
      </c>
      <c r="BB100">
        <v>46</v>
      </c>
    </row>
    <row r="101" spans="13:54" x14ac:dyDescent="0.25">
      <c r="M101" s="5">
        <v>33218</v>
      </c>
      <c r="N101" s="6">
        <v>33218</v>
      </c>
      <c r="O101">
        <v>37.799999999999997</v>
      </c>
      <c r="U101" s="5">
        <v>38911</v>
      </c>
      <c r="V101" s="6">
        <v>38911</v>
      </c>
      <c r="W101">
        <v>35</v>
      </c>
      <c r="AF101" s="5">
        <v>34814</v>
      </c>
      <c r="AG101" s="6">
        <v>34814</v>
      </c>
      <c r="AH101">
        <v>23.2</v>
      </c>
      <c r="AN101" t="s">
        <v>1539</v>
      </c>
      <c r="AO101" s="6"/>
      <c r="AR101" s="5"/>
      <c r="AS101" s="6"/>
      <c r="AV101" s="5">
        <v>35089</v>
      </c>
      <c r="AW101" s="6">
        <v>35089</v>
      </c>
      <c r="AX101">
        <v>42</v>
      </c>
      <c r="AZ101" s="5">
        <v>37649</v>
      </c>
      <c r="BA101" s="6">
        <v>37649</v>
      </c>
      <c r="BB101">
        <v>42</v>
      </c>
    </row>
    <row r="102" spans="13:54" x14ac:dyDescent="0.25">
      <c r="M102" s="5">
        <v>33252</v>
      </c>
      <c r="N102" s="6">
        <v>33252</v>
      </c>
      <c r="O102">
        <v>38.4</v>
      </c>
      <c r="U102" s="5">
        <v>38972</v>
      </c>
      <c r="V102" s="6">
        <v>38972</v>
      </c>
      <c r="W102">
        <v>37</v>
      </c>
      <c r="AF102" s="5">
        <v>34849</v>
      </c>
      <c r="AG102" s="6">
        <v>34849</v>
      </c>
      <c r="AH102">
        <v>25.4</v>
      </c>
      <c r="AN102" s="5">
        <v>33739</v>
      </c>
      <c r="AO102" s="6">
        <v>33739</v>
      </c>
      <c r="AP102">
        <v>28</v>
      </c>
      <c r="AR102" s="5"/>
      <c r="AS102" s="6"/>
      <c r="AV102" s="5">
        <v>35103</v>
      </c>
      <c r="AW102" s="6">
        <v>35103</v>
      </c>
      <c r="AX102">
        <v>43.1</v>
      </c>
      <c r="BA102" s="6"/>
    </row>
    <row r="103" spans="13:54" x14ac:dyDescent="0.25">
      <c r="M103" s="5">
        <v>33282</v>
      </c>
      <c r="N103" s="6">
        <v>33282</v>
      </c>
      <c r="O103">
        <v>34.6</v>
      </c>
      <c r="U103" s="5">
        <v>39224</v>
      </c>
      <c r="V103" s="6">
        <v>39224</v>
      </c>
      <c r="W103">
        <v>38</v>
      </c>
      <c r="AF103" s="5">
        <v>34877</v>
      </c>
      <c r="AG103" s="6">
        <v>34877</v>
      </c>
      <c r="AH103">
        <v>26.9</v>
      </c>
      <c r="AN103" s="5">
        <v>34043</v>
      </c>
      <c r="AO103" s="6">
        <v>34043</v>
      </c>
      <c r="AP103">
        <v>28</v>
      </c>
      <c r="AR103" s="5"/>
      <c r="AS103" s="6"/>
      <c r="AV103" s="5">
        <v>35177</v>
      </c>
      <c r="AW103" s="6">
        <v>35177</v>
      </c>
      <c r="AX103">
        <v>41.99</v>
      </c>
      <c r="AZ103" t="s">
        <v>1548</v>
      </c>
      <c r="BA103" s="6"/>
    </row>
    <row r="104" spans="13:54" x14ac:dyDescent="0.25">
      <c r="M104" s="5">
        <v>33308</v>
      </c>
      <c r="N104" s="6">
        <v>33308</v>
      </c>
      <c r="O104">
        <v>37.799999999999997</v>
      </c>
      <c r="U104" s="5">
        <v>39258</v>
      </c>
      <c r="V104" s="6">
        <v>39258</v>
      </c>
      <c r="W104">
        <v>43.4</v>
      </c>
      <c r="AF104" s="5">
        <v>34902</v>
      </c>
      <c r="AG104" s="6">
        <v>34902</v>
      </c>
      <c r="AH104">
        <v>5.7</v>
      </c>
      <c r="AN104" s="5">
        <v>34393</v>
      </c>
      <c r="AO104" s="6">
        <v>34393</v>
      </c>
      <c r="AP104">
        <v>29</v>
      </c>
      <c r="AR104" s="5"/>
      <c r="AS104" s="6"/>
      <c r="AV104" s="5">
        <v>35270</v>
      </c>
      <c r="AW104" s="6">
        <v>35270</v>
      </c>
      <c r="AX104">
        <v>39.9</v>
      </c>
      <c r="AZ104" s="5">
        <v>29284</v>
      </c>
      <c r="BA104" s="6">
        <v>29284</v>
      </c>
      <c r="BB104">
        <v>25.7</v>
      </c>
    </row>
    <row r="105" spans="13:54" x14ac:dyDescent="0.25">
      <c r="M105" s="5">
        <v>33310</v>
      </c>
      <c r="N105" s="6">
        <v>33310</v>
      </c>
      <c r="O105">
        <v>37.799999999999997</v>
      </c>
      <c r="U105" s="5">
        <v>39610</v>
      </c>
      <c r="V105" s="6">
        <v>39610</v>
      </c>
      <c r="W105">
        <v>38</v>
      </c>
      <c r="AF105" s="5">
        <v>34905</v>
      </c>
      <c r="AG105" s="6">
        <v>34905</v>
      </c>
      <c r="AH105">
        <v>27.3</v>
      </c>
      <c r="AN105" s="5">
        <v>34743</v>
      </c>
      <c r="AO105" s="6">
        <v>34743</v>
      </c>
      <c r="AP105">
        <v>30</v>
      </c>
      <c r="AR105" s="5"/>
      <c r="AS105" s="6"/>
      <c r="AV105" s="5">
        <v>35305</v>
      </c>
      <c r="AW105" s="6">
        <v>35305</v>
      </c>
      <c r="AX105">
        <v>40</v>
      </c>
      <c r="AZ105" s="5">
        <v>29647</v>
      </c>
      <c r="BA105" s="6">
        <v>29647</v>
      </c>
      <c r="BB105">
        <v>30.4</v>
      </c>
    </row>
    <row r="106" spans="13:54" x14ac:dyDescent="0.25">
      <c r="M106" s="5">
        <v>33373</v>
      </c>
      <c r="N106" s="6">
        <v>33373</v>
      </c>
      <c r="O106">
        <v>38.6</v>
      </c>
      <c r="U106" s="5">
        <v>39625</v>
      </c>
      <c r="V106" s="6">
        <v>39625</v>
      </c>
      <c r="W106">
        <v>42.6</v>
      </c>
      <c r="AF106" s="5">
        <v>34940</v>
      </c>
      <c r="AG106" s="6">
        <v>34940</v>
      </c>
      <c r="AH106">
        <v>28.3</v>
      </c>
      <c r="AN106" s="5">
        <v>35121</v>
      </c>
      <c r="AO106" s="6">
        <v>35121</v>
      </c>
      <c r="AP106">
        <v>28</v>
      </c>
      <c r="AR106" s="5"/>
      <c r="AS106" s="6"/>
      <c r="AV106" s="5">
        <v>35360</v>
      </c>
      <c r="AW106" s="6">
        <v>35360</v>
      </c>
      <c r="AX106">
        <v>38.9</v>
      </c>
      <c r="AZ106" s="5">
        <v>29999</v>
      </c>
      <c r="BA106" s="6">
        <v>29999</v>
      </c>
      <c r="BB106">
        <v>35.1</v>
      </c>
    </row>
    <row r="107" spans="13:54" x14ac:dyDescent="0.25">
      <c r="M107" s="5">
        <v>33434</v>
      </c>
      <c r="N107" s="6">
        <v>33434</v>
      </c>
      <c r="O107">
        <v>38</v>
      </c>
      <c r="U107" s="5">
        <v>39972</v>
      </c>
      <c r="V107" s="6">
        <v>39972</v>
      </c>
      <c r="W107">
        <v>41.3</v>
      </c>
      <c r="AF107" s="5">
        <v>34996</v>
      </c>
      <c r="AG107" s="6">
        <v>34996</v>
      </c>
      <c r="AH107">
        <v>32.4</v>
      </c>
      <c r="AN107" s="5">
        <v>35460</v>
      </c>
      <c r="AO107" s="6">
        <v>35460</v>
      </c>
      <c r="AP107">
        <v>30</v>
      </c>
      <c r="AR107" s="5"/>
      <c r="AS107" s="6"/>
      <c r="AV107" s="5">
        <v>35396</v>
      </c>
      <c r="AW107" s="6">
        <v>35396</v>
      </c>
      <c r="AX107">
        <v>39</v>
      </c>
      <c r="AZ107" s="5">
        <v>30368</v>
      </c>
      <c r="BA107" s="6">
        <v>30368</v>
      </c>
      <c r="BB107">
        <v>37.4</v>
      </c>
    </row>
    <row r="108" spans="13:54" x14ac:dyDescent="0.25">
      <c r="M108" s="5">
        <v>33490</v>
      </c>
      <c r="N108" s="6">
        <v>33490</v>
      </c>
      <c r="O108">
        <v>39.700000000000003</v>
      </c>
      <c r="U108" s="5">
        <v>39995</v>
      </c>
      <c r="V108" s="6">
        <v>39995</v>
      </c>
      <c r="W108">
        <v>41</v>
      </c>
      <c r="AF108" s="5">
        <v>35101</v>
      </c>
      <c r="AG108" s="6">
        <v>35101</v>
      </c>
      <c r="AH108">
        <v>28.3</v>
      </c>
      <c r="AN108" s="5">
        <v>35822</v>
      </c>
      <c r="AO108" s="6">
        <v>35822</v>
      </c>
      <c r="AP108">
        <v>31</v>
      </c>
      <c r="AR108" s="5"/>
      <c r="AS108" s="6"/>
      <c r="AV108" s="5">
        <v>35479</v>
      </c>
      <c r="AW108" s="6">
        <v>35479</v>
      </c>
      <c r="AX108">
        <v>36</v>
      </c>
      <c r="AZ108" s="5">
        <v>30753</v>
      </c>
      <c r="BA108" s="6">
        <v>30753</v>
      </c>
      <c r="BB108">
        <v>36.5</v>
      </c>
    </row>
    <row r="109" spans="13:54" x14ac:dyDescent="0.25">
      <c r="M109" s="5">
        <v>33549</v>
      </c>
      <c r="N109" s="6">
        <v>33549</v>
      </c>
      <c r="O109">
        <v>38.5</v>
      </c>
      <c r="U109" s="5">
        <v>40352</v>
      </c>
      <c r="V109" s="6">
        <v>40352</v>
      </c>
      <c r="W109">
        <v>39</v>
      </c>
      <c r="AF109" s="5">
        <v>35276</v>
      </c>
      <c r="AG109" s="6">
        <v>35276</v>
      </c>
      <c r="AH109">
        <v>25.6</v>
      </c>
      <c r="AN109" s="5">
        <v>36194</v>
      </c>
      <c r="AO109" s="6">
        <v>36194</v>
      </c>
      <c r="AP109">
        <v>31</v>
      </c>
      <c r="AR109" s="5"/>
      <c r="AS109" s="6"/>
      <c r="AV109" s="5">
        <v>35514</v>
      </c>
      <c r="AW109" s="6">
        <v>35514</v>
      </c>
      <c r="AX109">
        <v>38</v>
      </c>
      <c r="AZ109" s="5">
        <v>31117</v>
      </c>
      <c r="BA109" s="6">
        <v>31117</v>
      </c>
      <c r="BB109">
        <v>34</v>
      </c>
    </row>
    <row r="110" spans="13:54" x14ac:dyDescent="0.25">
      <c r="M110" s="5">
        <v>33639</v>
      </c>
      <c r="N110" s="6">
        <v>33639</v>
      </c>
      <c r="O110">
        <v>38.1</v>
      </c>
      <c r="U110" s="5">
        <v>40352</v>
      </c>
      <c r="V110" s="6">
        <v>40352</v>
      </c>
      <c r="W110">
        <v>43.3</v>
      </c>
      <c r="AF110" s="5">
        <v>35367</v>
      </c>
      <c r="AG110" s="6">
        <v>35367</v>
      </c>
      <c r="AH110">
        <v>23.5</v>
      </c>
      <c r="AN110" s="5">
        <v>36550</v>
      </c>
      <c r="AO110" s="6">
        <v>36550</v>
      </c>
      <c r="AP110">
        <v>28</v>
      </c>
      <c r="AR110" s="5"/>
      <c r="AS110" s="6"/>
      <c r="AV110" s="5">
        <v>35537</v>
      </c>
      <c r="AW110" s="6">
        <v>35537</v>
      </c>
      <c r="AX110">
        <v>38</v>
      </c>
      <c r="AZ110" s="5">
        <v>31489</v>
      </c>
      <c r="BA110" s="6">
        <v>31489</v>
      </c>
      <c r="BB110">
        <v>34</v>
      </c>
    </row>
    <row r="111" spans="13:54" x14ac:dyDescent="0.25">
      <c r="M111" s="5">
        <v>33679</v>
      </c>
      <c r="N111" s="6">
        <v>33679</v>
      </c>
      <c r="O111">
        <v>38.200000000000003</v>
      </c>
      <c r="U111" s="5">
        <v>40681</v>
      </c>
      <c r="V111" s="6">
        <v>40681</v>
      </c>
      <c r="W111">
        <v>39</v>
      </c>
      <c r="AF111" s="5">
        <v>35577</v>
      </c>
      <c r="AG111" s="6">
        <v>35577</v>
      </c>
      <c r="AH111">
        <v>28.9</v>
      </c>
      <c r="AN111" s="5">
        <v>36917</v>
      </c>
      <c r="AO111" s="6">
        <v>36917</v>
      </c>
      <c r="AP111">
        <v>28</v>
      </c>
      <c r="AR111" s="5"/>
      <c r="AS111" s="6"/>
      <c r="AV111" s="5">
        <v>35606</v>
      </c>
      <c r="AW111" s="6">
        <v>35606</v>
      </c>
      <c r="AX111">
        <v>38</v>
      </c>
      <c r="AZ111" s="5">
        <v>31845</v>
      </c>
      <c r="BA111" s="6">
        <v>31845</v>
      </c>
      <c r="BB111">
        <v>35</v>
      </c>
    </row>
    <row r="112" spans="13:54" x14ac:dyDescent="0.25">
      <c r="M112" s="5">
        <v>33728</v>
      </c>
      <c r="N112" s="6">
        <v>33728</v>
      </c>
      <c r="O112">
        <v>39</v>
      </c>
      <c r="U112" s="5">
        <v>40723</v>
      </c>
      <c r="V112" s="6">
        <v>40723</v>
      </c>
      <c r="W112">
        <v>41.5</v>
      </c>
      <c r="AF112" s="5">
        <v>35612</v>
      </c>
      <c r="AG112" s="6">
        <v>35612</v>
      </c>
      <c r="AH112">
        <v>31.3</v>
      </c>
      <c r="AN112" s="5">
        <v>37286</v>
      </c>
      <c r="AO112" s="6">
        <v>37286</v>
      </c>
      <c r="AP112">
        <v>28</v>
      </c>
      <c r="AR112" s="5"/>
      <c r="AS112" s="6"/>
      <c r="AV112" s="5">
        <v>35662</v>
      </c>
      <c r="AW112" s="6">
        <v>35662</v>
      </c>
      <c r="AX112">
        <v>24</v>
      </c>
      <c r="AZ112" s="5">
        <v>32217</v>
      </c>
      <c r="BA112" s="6">
        <v>32217</v>
      </c>
      <c r="BB112">
        <v>39</v>
      </c>
    </row>
    <row r="113" spans="13:54" x14ac:dyDescent="0.25">
      <c r="M113" s="5">
        <v>33793</v>
      </c>
      <c r="N113" s="6">
        <v>33793</v>
      </c>
      <c r="O113">
        <v>39.700000000000003</v>
      </c>
      <c r="U113" s="5">
        <v>41109</v>
      </c>
      <c r="V113" s="6">
        <v>41109</v>
      </c>
      <c r="W113">
        <v>39</v>
      </c>
      <c r="AF113" s="5">
        <v>35668</v>
      </c>
      <c r="AG113" s="6">
        <v>35668</v>
      </c>
      <c r="AH113">
        <v>32</v>
      </c>
      <c r="AN113" s="5">
        <v>37642</v>
      </c>
      <c r="AO113" s="6">
        <v>37642</v>
      </c>
      <c r="AP113">
        <v>27</v>
      </c>
      <c r="AR113" s="5"/>
      <c r="AS113" s="6"/>
      <c r="AV113" s="5">
        <v>35697</v>
      </c>
      <c r="AW113" s="6">
        <v>35697</v>
      </c>
      <c r="AX113">
        <v>39</v>
      </c>
      <c r="AZ113" s="5">
        <v>32580</v>
      </c>
      <c r="BA113" s="6">
        <v>32580</v>
      </c>
      <c r="BB113">
        <v>41</v>
      </c>
    </row>
    <row r="114" spans="13:54" x14ac:dyDescent="0.25">
      <c r="M114" s="5">
        <v>33903</v>
      </c>
      <c r="N114" s="6">
        <v>33903</v>
      </c>
      <c r="O114">
        <v>29.9</v>
      </c>
      <c r="U114" s="5">
        <v>41118</v>
      </c>
      <c r="V114" s="6">
        <v>41118</v>
      </c>
      <c r="W114">
        <v>40.299999999999997</v>
      </c>
      <c r="AF114" s="5">
        <v>35731</v>
      </c>
      <c r="AG114" s="6">
        <v>35731</v>
      </c>
      <c r="AH114">
        <v>29.2</v>
      </c>
      <c r="AN114" s="5">
        <v>38014</v>
      </c>
      <c r="AO114" s="6">
        <v>38014</v>
      </c>
      <c r="AP114">
        <v>26</v>
      </c>
      <c r="AR114" s="5"/>
      <c r="AS114" s="6"/>
      <c r="AV114" s="5">
        <v>35712</v>
      </c>
      <c r="AW114" s="6">
        <v>35712</v>
      </c>
      <c r="AX114">
        <v>38</v>
      </c>
      <c r="AZ114" s="5">
        <v>32944</v>
      </c>
      <c r="BA114" s="6">
        <v>32944</v>
      </c>
      <c r="BB114">
        <v>40</v>
      </c>
    </row>
    <row r="115" spans="13:54" x14ac:dyDescent="0.25">
      <c r="M115" s="5">
        <v>34102</v>
      </c>
      <c r="N115" s="6">
        <v>34102</v>
      </c>
      <c r="O115">
        <v>40.4</v>
      </c>
      <c r="U115" s="5">
        <v>41430</v>
      </c>
      <c r="V115" s="6">
        <v>41430</v>
      </c>
      <c r="W115">
        <v>36</v>
      </c>
      <c r="AF115" s="5">
        <v>35780</v>
      </c>
      <c r="AG115" s="6">
        <v>35780</v>
      </c>
      <c r="AH115">
        <v>27.7</v>
      </c>
      <c r="AN115" s="5">
        <v>38378</v>
      </c>
      <c r="AO115" s="6">
        <v>38378</v>
      </c>
      <c r="AP115">
        <v>28</v>
      </c>
      <c r="AR115" s="5"/>
      <c r="AS115" s="6"/>
      <c r="AV115" s="5">
        <v>35781</v>
      </c>
      <c r="AW115" s="6">
        <v>35781</v>
      </c>
      <c r="AX115">
        <v>38</v>
      </c>
      <c r="AZ115" s="5">
        <v>33308</v>
      </c>
      <c r="BA115" s="6">
        <v>33308</v>
      </c>
      <c r="BB115">
        <v>40</v>
      </c>
    </row>
    <row r="116" spans="13:54" x14ac:dyDescent="0.25">
      <c r="M116" s="5">
        <v>34122</v>
      </c>
      <c r="N116" s="6">
        <v>34122</v>
      </c>
      <c r="O116">
        <v>39.6</v>
      </c>
      <c r="U116" s="5">
        <v>41458</v>
      </c>
      <c r="V116" s="6">
        <v>41458</v>
      </c>
      <c r="W116">
        <v>39.1</v>
      </c>
      <c r="AF116" s="5">
        <v>35864</v>
      </c>
      <c r="AG116" s="6">
        <v>35864</v>
      </c>
      <c r="AH116">
        <v>27.8</v>
      </c>
      <c r="AN116" s="5">
        <v>38741</v>
      </c>
      <c r="AO116" s="6">
        <v>38741</v>
      </c>
      <c r="AP116">
        <v>28.7</v>
      </c>
      <c r="AR116" s="5"/>
      <c r="AS116" s="6"/>
      <c r="AV116" s="5">
        <v>35837</v>
      </c>
      <c r="AW116" s="6">
        <v>35837</v>
      </c>
      <c r="AX116">
        <v>53</v>
      </c>
      <c r="AZ116" s="5">
        <v>34036</v>
      </c>
      <c r="BA116" s="6">
        <v>34036</v>
      </c>
      <c r="BB116">
        <v>44</v>
      </c>
    </row>
    <row r="117" spans="13:54" x14ac:dyDescent="0.25">
      <c r="M117" s="5">
        <v>34276</v>
      </c>
      <c r="N117" s="6">
        <v>34276</v>
      </c>
      <c r="O117">
        <v>39.700000000000003</v>
      </c>
      <c r="U117" s="5">
        <v>41780</v>
      </c>
      <c r="V117" s="6">
        <v>41780</v>
      </c>
      <c r="W117">
        <v>37</v>
      </c>
      <c r="AF117" s="5">
        <v>35907</v>
      </c>
      <c r="AG117" s="6">
        <v>35907</v>
      </c>
      <c r="AH117">
        <v>31</v>
      </c>
      <c r="AN117" s="5">
        <v>39099</v>
      </c>
      <c r="AO117" s="6">
        <v>39099</v>
      </c>
      <c r="AP117">
        <v>31.2</v>
      </c>
      <c r="AR117" s="5"/>
      <c r="AS117" s="6"/>
      <c r="AV117" s="5">
        <v>35906</v>
      </c>
      <c r="AW117" s="6">
        <v>35906</v>
      </c>
      <c r="AX117">
        <v>39</v>
      </c>
      <c r="AZ117" s="5">
        <v>34277</v>
      </c>
      <c r="BA117" s="6">
        <v>34277</v>
      </c>
      <c r="BB117">
        <v>41.7</v>
      </c>
    </row>
    <row r="118" spans="13:54" x14ac:dyDescent="0.25">
      <c r="M118" s="5">
        <v>34680</v>
      </c>
      <c r="N118" s="6">
        <v>34680</v>
      </c>
      <c r="O118">
        <v>40.1</v>
      </c>
      <c r="U118" s="5">
        <v>41800</v>
      </c>
      <c r="V118" s="6">
        <v>41800</v>
      </c>
      <c r="W118">
        <v>39.200000000000003</v>
      </c>
      <c r="AF118" s="5">
        <v>36032</v>
      </c>
      <c r="AG118" s="6">
        <v>36032</v>
      </c>
      <c r="AH118">
        <v>32.6</v>
      </c>
      <c r="AN118" s="5">
        <v>39471</v>
      </c>
      <c r="AO118" s="6">
        <v>39471</v>
      </c>
      <c r="AP118">
        <v>40.9</v>
      </c>
      <c r="AR118" s="5"/>
      <c r="AS118" s="6"/>
      <c r="AV118" s="5">
        <v>35907</v>
      </c>
      <c r="AW118" s="6">
        <v>35907</v>
      </c>
      <c r="AX118">
        <v>38.1</v>
      </c>
      <c r="AZ118" s="5">
        <v>34282</v>
      </c>
      <c r="BA118" s="6">
        <v>34282</v>
      </c>
      <c r="BB118">
        <v>42</v>
      </c>
    </row>
    <row r="119" spans="13:54" x14ac:dyDescent="0.25">
      <c r="M119" s="5">
        <v>34752</v>
      </c>
      <c r="N119" s="6">
        <v>34752</v>
      </c>
      <c r="O119">
        <v>39.700000000000003</v>
      </c>
      <c r="U119" s="5">
        <v>42172</v>
      </c>
      <c r="V119" s="6">
        <v>42172</v>
      </c>
      <c r="W119">
        <v>38</v>
      </c>
      <c r="AF119" s="5">
        <v>36277</v>
      </c>
      <c r="AG119" s="6">
        <v>36277</v>
      </c>
      <c r="AH119">
        <v>27</v>
      </c>
      <c r="AN119" s="5">
        <v>39840</v>
      </c>
      <c r="AO119" s="6">
        <v>39840</v>
      </c>
      <c r="AP119">
        <v>33.9</v>
      </c>
      <c r="AR119" s="5"/>
      <c r="AS119" s="6"/>
      <c r="AV119" s="5">
        <v>35913</v>
      </c>
      <c r="AW119" s="6">
        <v>35913</v>
      </c>
      <c r="AX119">
        <v>39</v>
      </c>
      <c r="AZ119" s="5">
        <v>34421</v>
      </c>
      <c r="BA119" s="6">
        <v>34421</v>
      </c>
      <c r="BB119">
        <v>43</v>
      </c>
    </row>
    <row r="120" spans="13:54" x14ac:dyDescent="0.25">
      <c r="M120" s="5">
        <v>34823</v>
      </c>
      <c r="N120" s="6">
        <v>34823</v>
      </c>
      <c r="O120">
        <v>39.9</v>
      </c>
      <c r="U120" s="5">
        <v>42173</v>
      </c>
      <c r="V120" s="6">
        <v>42173</v>
      </c>
      <c r="W120">
        <v>39.5</v>
      </c>
      <c r="AF120" s="5">
        <v>36795</v>
      </c>
      <c r="AG120" s="6">
        <v>36795</v>
      </c>
      <c r="AH120">
        <v>31</v>
      </c>
      <c r="AN120" s="5">
        <v>40205</v>
      </c>
      <c r="AO120" s="6">
        <v>40205</v>
      </c>
      <c r="AP120">
        <v>35.6</v>
      </c>
      <c r="AR120" s="5"/>
      <c r="AS120" s="6"/>
      <c r="AV120" s="5">
        <v>35997</v>
      </c>
      <c r="AW120" s="6">
        <v>35997</v>
      </c>
      <c r="AX120">
        <v>39</v>
      </c>
      <c r="AZ120" s="5">
        <v>34451</v>
      </c>
      <c r="BA120" s="6">
        <v>34451</v>
      </c>
      <c r="BB120">
        <v>42.5</v>
      </c>
    </row>
    <row r="121" spans="13:54" x14ac:dyDescent="0.25">
      <c r="M121" s="5">
        <v>34842</v>
      </c>
      <c r="N121" s="6">
        <v>34842</v>
      </c>
      <c r="O121">
        <v>40</v>
      </c>
      <c r="U121" s="5">
        <v>42543</v>
      </c>
      <c r="V121" s="6">
        <v>42543</v>
      </c>
      <c r="W121">
        <v>39</v>
      </c>
      <c r="AF121" s="5">
        <v>37011</v>
      </c>
      <c r="AG121" s="6">
        <v>37011</v>
      </c>
      <c r="AH121">
        <v>29</v>
      </c>
      <c r="AN121" s="5">
        <v>40569</v>
      </c>
      <c r="AO121" s="6">
        <v>40569</v>
      </c>
      <c r="AP121">
        <v>35.799999999999997</v>
      </c>
      <c r="AR121" s="5"/>
      <c r="AS121" s="6"/>
      <c r="AV121" s="5">
        <v>36062</v>
      </c>
      <c r="AW121" s="6">
        <v>36062</v>
      </c>
      <c r="AX121">
        <v>32</v>
      </c>
      <c r="AZ121" s="5">
        <v>34505</v>
      </c>
      <c r="BA121" s="6">
        <v>34505</v>
      </c>
      <c r="BB121">
        <v>42.8</v>
      </c>
    </row>
    <row r="122" spans="13:54" x14ac:dyDescent="0.25">
      <c r="M122" s="5">
        <v>34991</v>
      </c>
      <c r="N122" s="6">
        <v>34991</v>
      </c>
      <c r="O122">
        <v>41.2</v>
      </c>
      <c r="U122" s="5">
        <v>42585</v>
      </c>
      <c r="V122" s="6">
        <v>42585</v>
      </c>
      <c r="W122">
        <v>39.299999999999997</v>
      </c>
      <c r="AF122" s="5">
        <v>37740</v>
      </c>
      <c r="AG122" s="6">
        <v>37740</v>
      </c>
      <c r="AH122">
        <v>25</v>
      </c>
      <c r="AN122" s="5">
        <v>40946</v>
      </c>
      <c r="AO122" s="6">
        <v>40946</v>
      </c>
      <c r="AP122">
        <v>32.5</v>
      </c>
      <c r="AR122" s="5"/>
      <c r="AS122" s="6"/>
      <c r="AV122" s="5">
        <v>36186</v>
      </c>
      <c r="AW122" s="6">
        <v>36186</v>
      </c>
      <c r="AX122">
        <v>37</v>
      </c>
      <c r="AZ122" s="5">
        <v>34584</v>
      </c>
      <c r="BA122" s="6">
        <v>34584</v>
      </c>
      <c r="BB122">
        <v>44.1</v>
      </c>
    </row>
    <row r="123" spans="13:54" x14ac:dyDescent="0.25">
      <c r="M123" s="5">
        <v>35151</v>
      </c>
      <c r="N123" s="6">
        <v>35151</v>
      </c>
      <c r="O123">
        <v>38.700000000000003</v>
      </c>
      <c r="AF123" s="5">
        <v>38470</v>
      </c>
      <c r="AG123" s="6">
        <v>38470</v>
      </c>
      <c r="AH123">
        <v>29</v>
      </c>
      <c r="AN123" s="5">
        <v>41297</v>
      </c>
      <c r="AO123" s="6">
        <v>41297</v>
      </c>
      <c r="AP123">
        <v>33.700000000000003</v>
      </c>
      <c r="AR123" s="5"/>
      <c r="AS123" s="6"/>
      <c r="AV123" s="5">
        <v>36242</v>
      </c>
      <c r="AW123" s="6">
        <v>36242</v>
      </c>
      <c r="AX123">
        <v>33</v>
      </c>
      <c r="AZ123" s="5">
        <v>34652</v>
      </c>
      <c r="BA123" s="6">
        <v>34652</v>
      </c>
      <c r="BB123">
        <v>46</v>
      </c>
    </row>
    <row r="124" spans="13:54" x14ac:dyDescent="0.25">
      <c r="M124" s="5">
        <v>35192</v>
      </c>
      <c r="N124" s="6">
        <v>35192</v>
      </c>
      <c r="O124">
        <v>40.6</v>
      </c>
      <c r="AF124" s="5">
        <v>39190</v>
      </c>
      <c r="AG124" s="6">
        <v>39190</v>
      </c>
      <c r="AH124">
        <v>33.9</v>
      </c>
      <c r="AN124" s="5">
        <v>41675</v>
      </c>
      <c r="AO124" s="6">
        <v>41675</v>
      </c>
      <c r="AP124">
        <v>30.3</v>
      </c>
      <c r="AR124" s="5"/>
      <c r="AS124" s="6"/>
      <c r="AV124" s="5">
        <v>36272</v>
      </c>
      <c r="AW124" s="6">
        <v>36272</v>
      </c>
      <c r="AX124">
        <v>34.1</v>
      </c>
      <c r="AZ124" s="5">
        <v>34690</v>
      </c>
      <c r="BA124" s="6">
        <v>34690</v>
      </c>
      <c r="BB124">
        <v>45.1</v>
      </c>
    </row>
    <row r="125" spans="13:54" x14ac:dyDescent="0.25">
      <c r="M125" s="5">
        <v>35268</v>
      </c>
      <c r="N125" s="6">
        <v>35268</v>
      </c>
      <c r="O125">
        <v>38.6</v>
      </c>
      <c r="AF125" s="5">
        <v>39989</v>
      </c>
      <c r="AG125" s="6">
        <v>39989</v>
      </c>
      <c r="AH125">
        <v>31.8</v>
      </c>
      <c r="AN125" s="5">
        <v>42033</v>
      </c>
      <c r="AO125" s="6">
        <v>42033</v>
      </c>
      <c r="AP125">
        <v>32.1</v>
      </c>
      <c r="AR125" s="5"/>
      <c r="AS125" s="6"/>
      <c r="AV125" s="5">
        <v>36390</v>
      </c>
      <c r="AW125" s="6">
        <v>36390</v>
      </c>
      <c r="AX125">
        <v>39</v>
      </c>
      <c r="AZ125" s="5">
        <v>34752</v>
      </c>
      <c r="BA125" s="6">
        <v>34752</v>
      </c>
      <c r="BB125">
        <v>45.8</v>
      </c>
    </row>
    <row r="126" spans="13:54" x14ac:dyDescent="0.25">
      <c r="M126" s="5">
        <v>35373</v>
      </c>
      <c r="N126" s="6">
        <v>35373</v>
      </c>
      <c r="O126">
        <v>38.799999999999997</v>
      </c>
      <c r="AF126" s="5">
        <v>40660</v>
      </c>
      <c r="AG126" s="6">
        <v>40660</v>
      </c>
      <c r="AH126">
        <v>26.2</v>
      </c>
      <c r="AN126" s="5">
        <v>42402</v>
      </c>
      <c r="AO126" s="6">
        <v>42402</v>
      </c>
      <c r="AP126">
        <v>32.6</v>
      </c>
      <c r="AR126" s="5"/>
      <c r="AS126" s="6"/>
      <c r="AV126" s="5">
        <v>36564</v>
      </c>
      <c r="AW126" s="6">
        <v>36564</v>
      </c>
      <c r="AX126">
        <v>32.71</v>
      </c>
      <c r="AZ126" s="5">
        <v>34785</v>
      </c>
      <c r="BA126" s="6">
        <v>34785</v>
      </c>
      <c r="BB126">
        <v>47</v>
      </c>
    </row>
    <row r="127" spans="13:54" x14ac:dyDescent="0.25">
      <c r="M127" s="5">
        <v>35375</v>
      </c>
      <c r="N127" s="6">
        <v>35375</v>
      </c>
      <c r="O127">
        <v>40.5</v>
      </c>
      <c r="AF127" s="5">
        <v>41389</v>
      </c>
      <c r="AG127" s="6">
        <v>41389</v>
      </c>
      <c r="AH127">
        <v>27.5</v>
      </c>
      <c r="AR127" s="5"/>
      <c r="AS127" s="6"/>
      <c r="AV127" s="5">
        <v>36600</v>
      </c>
      <c r="AW127" s="6">
        <v>36600</v>
      </c>
      <c r="AX127">
        <v>43</v>
      </c>
      <c r="AZ127" s="5">
        <v>35150</v>
      </c>
      <c r="BA127" s="6">
        <v>35150</v>
      </c>
      <c r="BB127">
        <v>47</v>
      </c>
    </row>
    <row r="128" spans="13:54" x14ac:dyDescent="0.25">
      <c r="M128" s="5">
        <v>35501</v>
      </c>
      <c r="N128" s="6">
        <v>35501</v>
      </c>
      <c r="O128">
        <v>38.299999999999997</v>
      </c>
      <c r="AF128" s="5">
        <v>42121</v>
      </c>
      <c r="AG128" s="6">
        <v>42121</v>
      </c>
      <c r="AH128">
        <v>29.8</v>
      </c>
      <c r="AR128" s="5"/>
      <c r="AS128" s="6"/>
      <c r="AV128" s="5">
        <v>36686</v>
      </c>
      <c r="AW128" s="6">
        <v>36686</v>
      </c>
      <c r="AX128">
        <v>30.9</v>
      </c>
      <c r="AZ128" s="5">
        <v>35415</v>
      </c>
      <c r="BA128" s="6">
        <v>35415</v>
      </c>
      <c r="BB128">
        <v>47</v>
      </c>
    </row>
    <row r="129" spans="13:54" x14ac:dyDescent="0.25">
      <c r="M129" s="5">
        <v>35571</v>
      </c>
      <c r="N129" s="6">
        <v>35571</v>
      </c>
      <c r="O129">
        <v>41</v>
      </c>
      <c r="AG129" s="6"/>
      <c r="AR129" s="5"/>
      <c r="AS129" s="6"/>
      <c r="AV129" s="5">
        <v>36790</v>
      </c>
      <c r="AW129" s="6">
        <v>36790</v>
      </c>
      <c r="AX129">
        <v>44.7</v>
      </c>
      <c r="AZ129" s="5">
        <v>35514</v>
      </c>
      <c r="BA129" s="6">
        <v>35514</v>
      </c>
      <c r="BB129">
        <v>46</v>
      </c>
    </row>
    <row r="130" spans="13:54" x14ac:dyDescent="0.25">
      <c r="M130" s="5">
        <v>35584</v>
      </c>
      <c r="N130" s="6">
        <v>35584</v>
      </c>
      <c r="O130">
        <v>40.299999999999997</v>
      </c>
      <c r="AF130" t="s">
        <v>1533</v>
      </c>
      <c r="AG130" s="6"/>
      <c r="AR130" s="5"/>
      <c r="AS130" s="6"/>
      <c r="AV130" s="5">
        <v>36930</v>
      </c>
      <c r="AW130" s="6">
        <v>36930</v>
      </c>
      <c r="AX130">
        <v>35</v>
      </c>
      <c r="AZ130" s="5">
        <v>35970</v>
      </c>
      <c r="BA130" s="6">
        <v>35970</v>
      </c>
      <c r="BB130">
        <v>47</v>
      </c>
    </row>
    <row r="131" spans="13:54" x14ac:dyDescent="0.25">
      <c r="M131" s="5">
        <v>35704</v>
      </c>
      <c r="N131" s="6">
        <v>35704</v>
      </c>
      <c r="O131">
        <v>42</v>
      </c>
      <c r="AF131" s="5">
        <v>32441</v>
      </c>
      <c r="AG131" s="6">
        <v>32441</v>
      </c>
      <c r="AH131">
        <v>33.799999999999997</v>
      </c>
      <c r="AR131" s="5"/>
      <c r="AS131" s="6"/>
      <c r="AV131" s="5">
        <v>36970</v>
      </c>
      <c r="AW131" s="6">
        <v>36970</v>
      </c>
      <c r="AX131">
        <v>40</v>
      </c>
      <c r="AZ131" s="5">
        <v>36383</v>
      </c>
      <c r="BA131" s="6">
        <v>36383</v>
      </c>
      <c r="BB131">
        <v>42</v>
      </c>
    </row>
    <row r="132" spans="13:54" x14ac:dyDescent="0.25">
      <c r="M132" s="5">
        <v>35773</v>
      </c>
      <c r="N132" s="6">
        <v>35773</v>
      </c>
      <c r="O132">
        <v>40.299999999999997</v>
      </c>
      <c r="AF132" s="5">
        <v>32497</v>
      </c>
      <c r="AG132" s="6">
        <v>32497</v>
      </c>
      <c r="AH132">
        <v>28.4</v>
      </c>
      <c r="AR132" s="5"/>
      <c r="AS132" s="6"/>
      <c r="AV132" s="5">
        <v>36985</v>
      </c>
      <c r="AW132" s="6">
        <v>36985</v>
      </c>
      <c r="AX132">
        <v>42</v>
      </c>
      <c r="AZ132" s="5">
        <v>36642</v>
      </c>
      <c r="BA132" s="6">
        <v>36642</v>
      </c>
      <c r="BB132">
        <v>44</v>
      </c>
    </row>
    <row r="133" spans="13:54" x14ac:dyDescent="0.25">
      <c r="M133" s="5">
        <v>35856</v>
      </c>
      <c r="N133" s="6">
        <v>35856</v>
      </c>
      <c r="O133">
        <v>41.3</v>
      </c>
      <c r="AF133" s="5">
        <v>32566</v>
      </c>
      <c r="AG133" s="6">
        <v>32566</v>
      </c>
      <c r="AH133">
        <v>25.2</v>
      </c>
      <c r="AR133" s="5"/>
      <c r="AS133" s="6"/>
      <c r="AV133" s="5">
        <v>37140</v>
      </c>
      <c r="AW133" s="6">
        <v>37140</v>
      </c>
      <c r="AX133">
        <v>39.9</v>
      </c>
      <c r="AZ133" s="5">
        <v>36964</v>
      </c>
      <c r="BA133" s="6">
        <v>36964</v>
      </c>
      <c r="BB133">
        <v>44</v>
      </c>
    </row>
    <row r="134" spans="13:54" x14ac:dyDescent="0.25">
      <c r="M134" s="5">
        <v>35929</v>
      </c>
      <c r="N134" s="6">
        <v>35929</v>
      </c>
      <c r="O134">
        <v>38.5</v>
      </c>
      <c r="AF134" s="5">
        <v>32624</v>
      </c>
      <c r="AG134" s="6">
        <v>32624</v>
      </c>
      <c r="AH134">
        <v>21.1</v>
      </c>
      <c r="AR134" s="5"/>
      <c r="AS134" s="6"/>
      <c r="AV134" s="5">
        <v>37194</v>
      </c>
      <c r="AW134" s="6">
        <v>37194</v>
      </c>
      <c r="AX134">
        <v>37.700000000000003</v>
      </c>
      <c r="AZ134" s="5">
        <v>37649</v>
      </c>
      <c r="BA134" s="6">
        <v>37649</v>
      </c>
      <c r="BB134">
        <v>41</v>
      </c>
    </row>
    <row r="135" spans="13:54" x14ac:dyDescent="0.25">
      <c r="M135" s="5">
        <v>35930</v>
      </c>
      <c r="N135" s="6">
        <v>35930</v>
      </c>
      <c r="O135">
        <v>41.8</v>
      </c>
      <c r="AF135" s="5">
        <v>32748</v>
      </c>
      <c r="AG135" s="6">
        <v>32748</v>
      </c>
      <c r="AH135">
        <v>29.6</v>
      </c>
      <c r="AR135" s="5"/>
      <c r="AS135" s="6"/>
      <c r="AV135" s="5">
        <v>37341</v>
      </c>
      <c r="AW135" s="6">
        <v>37341</v>
      </c>
      <c r="AX135">
        <v>42</v>
      </c>
      <c r="BA135" s="6"/>
    </row>
    <row r="136" spans="13:54" x14ac:dyDescent="0.25">
      <c r="M136" s="5">
        <v>35984</v>
      </c>
      <c r="N136" s="6">
        <v>35984</v>
      </c>
      <c r="O136">
        <v>41.6</v>
      </c>
      <c r="AF136" s="5">
        <v>32808</v>
      </c>
      <c r="AG136" s="6">
        <v>32808</v>
      </c>
      <c r="AH136">
        <v>27.7</v>
      </c>
      <c r="AR136" s="5"/>
      <c r="AS136" s="6"/>
      <c r="AV136" s="5">
        <v>37355</v>
      </c>
      <c r="AW136" s="6">
        <v>37355</v>
      </c>
      <c r="AX136">
        <v>37</v>
      </c>
      <c r="AZ136" t="s">
        <v>1550</v>
      </c>
    </row>
    <row r="137" spans="13:54" x14ac:dyDescent="0.25">
      <c r="M137" s="5">
        <v>36011</v>
      </c>
      <c r="N137" s="6">
        <v>36011</v>
      </c>
      <c r="O137">
        <v>40.200000000000003</v>
      </c>
      <c r="AF137" s="5">
        <v>32989</v>
      </c>
      <c r="AG137" s="6">
        <v>32989</v>
      </c>
      <c r="AH137">
        <v>25</v>
      </c>
      <c r="AR137" s="5"/>
      <c r="AS137" s="6"/>
      <c r="AV137" s="5">
        <v>37515</v>
      </c>
      <c r="AW137" s="6">
        <v>37515</v>
      </c>
      <c r="AX137">
        <v>36.299999999999997</v>
      </c>
      <c r="AZ137" s="5">
        <v>33639</v>
      </c>
      <c r="BA137" s="5">
        <v>33639</v>
      </c>
      <c r="BB137">
        <v>38.1</v>
      </c>
    </row>
    <row r="138" spans="13:54" x14ac:dyDescent="0.25">
      <c r="M138" s="5">
        <v>36467</v>
      </c>
      <c r="N138" s="6">
        <v>36467</v>
      </c>
      <c r="O138">
        <v>41.5</v>
      </c>
      <c r="AF138" s="5">
        <v>33049</v>
      </c>
      <c r="AG138" s="6">
        <v>33049</v>
      </c>
      <c r="AH138">
        <v>26</v>
      </c>
      <c r="AR138" s="5"/>
      <c r="AS138" s="6"/>
      <c r="AV138" s="5">
        <v>37775</v>
      </c>
      <c r="AW138" s="6">
        <v>37775</v>
      </c>
      <c r="AX138">
        <v>33.200000000000003</v>
      </c>
      <c r="AZ138" s="5">
        <v>33730</v>
      </c>
      <c r="BA138" s="5">
        <v>33730</v>
      </c>
      <c r="BB138">
        <v>39.200000000000003</v>
      </c>
    </row>
    <row r="139" spans="13:54" x14ac:dyDescent="0.25">
      <c r="M139" s="5">
        <v>36648</v>
      </c>
      <c r="N139" s="6">
        <v>36648</v>
      </c>
      <c r="O139">
        <v>42.3</v>
      </c>
      <c r="AF139" s="5">
        <v>33107</v>
      </c>
      <c r="AG139" s="6">
        <v>33107</v>
      </c>
      <c r="AH139">
        <v>26.8</v>
      </c>
      <c r="AR139" s="5"/>
      <c r="AS139" s="6"/>
      <c r="AV139" s="5">
        <v>37922</v>
      </c>
      <c r="AW139" s="6">
        <v>37922</v>
      </c>
      <c r="AX139">
        <v>27</v>
      </c>
      <c r="AZ139" s="5">
        <v>33892</v>
      </c>
      <c r="BA139" s="5">
        <v>33892</v>
      </c>
      <c r="BB139">
        <v>39.1</v>
      </c>
    </row>
    <row r="140" spans="13:54" x14ac:dyDescent="0.25">
      <c r="M140" s="5">
        <v>36846</v>
      </c>
      <c r="N140" s="6">
        <v>36846</v>
      </c>
      <c r="O140">
        <v>42.1</v>
      </c>
      <c r="AF140" s="5">
        <v>33577</v>
      </c>
      <c r="AG140" s="6">
        <v>33577</v>
      </c>
      <c r="AH140">
        <v>29.2</v>
      </c>
      <c r="AR140" s="5"/>
      <c r="AS140" s="6"/>
      <c r="AV140" s="5">
        <v>38063</v>
      </c>
      <c r="AW140" s="6">
        <v>38063</v>
      </c>
      <c r="AX140">
        <v>34.9</v>
      </c>
      <c r="AZ140" s="5">
        <v>34324</v>
      </c>
      <c r="BA140" s="5">
        <v>34324</v>
      </c>
      <c r="BB140">
        <v>41</v>
      </c>
    </row>
    <row r="141" spans="13:54" x14ac:dyDescent="0.25">
      <c r="M141" s="5">
        <v>37021</v>
      </c>
      <c r="N141" s="6">
        <v>37021</v>
      </c>
      <c r="O141">
        <v>42.2</v>
      </c>
      <c r="AF141" s="5">
        <v>33688</v>
      </c>
      <c r="AG141" s="6">
        <v>33688</v>
      </c>
      <c r="AH141">
        <v>27</v>
      </c>
      <c r="AR141" s="5"/>
      <c r="AS141" s="6"/>
      <c r="AV141" s="5">
        <v>38259</v>
      </c>
      <c r="AW141" s="6">
        <v>38259</v>
      </c>
      <c r="AX141">
        <v>42</v>
      </c>
      <c r="AZ141" s="5">
        <v>34659</v>
      </c>
      <c r="BA141" s="5">
        <v>34659</v>
      </c>
      <c r="BB141">
        <v>41</v>
      </c>
    </row>
    <row r="142" spans="13:54" x14ac:dyDescent="0.25">
      <c r="M142" s="5">
        <v>37223</v>
      </c>
      <c r="N142" s="6">
        <v>37223</v>
      </c>
      <c r="O142">
        <v>41.3</v>
      </c>
      <c r="AF142" s="5">
        <v>33750</v>
      </c>
      <c r="AG142" s="6">
        <v>33750</v>
      </c>
      <c r="AH142">
        <v>29.8</v>
      </c>
      <c r="AR142" s="5"/>
      <c r="AS142" s="6"/>
      <c r="AV142" s="5">
        <v>38434</v>
      </c>
      <c r="AW142" s="6">
        <v>38434</v>
      </c>
      <c r="AX142">
        <v>36.200000000000003</v>
      </c>
      <c r="AZ142" s="5">
        <v>34841</v>
      </c>
      <c r="BA142" s="5">
        <v>34841</v>
      </c>
      <c r="BB142">
        <v>41.2</v>
      </c>
    </row>
    <row r="143" spans="13:54" x14ac:dyDescent="0.25">
      <c r="M143" s="5">
        <v>37389</v>
      </c>
      <c r="N143" s="6">
        <v>37389</v>
      </c>
      <c r="O143">
        <v>42.4</v>
      </c>
      <c r="AF143" s="5">
        <v>33778</v>
      </c>
      <c r="AG143" s="6">
        <v>33778</v>
      </c>
      <c r="AH143">
        <v>30.1</v>
      </c>
      <c r="AR143" s="5"/>
      <c r="AS143" s="6"/>
      <c r="AV143" s="5">
        <v>38449</v>
      </c>
      <c r="AW143" s="6">
        <v>38449</v>
      </c>
      <c r="AX143">
        <v>36</v>
      </c>
      <c r="AZ143" s="5">
        <v>34877</v>
      </c>
      <c r="BA143" s="5">
        <v>34877</v>
      </c>
      <c r="BB143">
        <v>41.3</v>
      </c>
    </row>
    <row r="144" spans="13:54" x14ac:dyDescent="0.25">
      <c r="M144" s="5">
        <v>37565</v>
      </c>
      <c r="N144" s="6">
        <v>37565</v>
      </c>
      <c r="O144">
        <v>41.5</v>
      </c>
      <c r="AF144" s="5">
        <v>33799</v>
      </c>
      <c r="AG144" s="6">
        <v>33799</v>
      </c>
      <c r="AH144">
        <v>30.4</v>
      </c>
      <c r="AR144" s="5"/>
      <c r="AS144" s="6"/>
      <c r="AV144" s="5">
        <v>38650</v>
      </c>
      <c r="AW144" s="6">
        <v>38650</v>
      </c>
      <c r="AX144" s="3" t="s">
        <v>1526</v>
      </c>
      <c r="AZ144" s="5">
        <v>34934</v>
      </c>
      <c r="BA144" s="5">
        <v>34934</v>
      </c>
      <c r="BB144">
        <v>41.6</v>
      </c>
    </row>
    <row r="145" spans="13:54" x14ac:dyDescent="0.25">
      <c r="M145" s="5">
        <v>37727</v>
      </c>
      <c r="N145" s="6">
        <v>37727</v>
      </c>
      <c r="O145">
        <v>44.1</v>
      </c>
      <c r="AF145" s="5">
        <v>33919</v>
      </c>
      <c r="AG145" s="6">
        <v>33919</v>
      </c>
      <c r="AH145">
        <v>29.4</v>
      </c>
      <c r="AR145" s="5"/>
      <c r="AS145" s="6"/>
      <c r="AV145" s="5">
        <v>38792</v>
      </c>
      <c r="AW145" s="6">
        <v>38792</v>
      </c>
      <c r="AX145">
        <v>28.3</v>
      </c>
      <c r="AZ145" s="5">
        <v>35063</v>
      </c>
      <c r="BA145" s="5">
        <v>35063</v>
      </c>
      <c r="BB145">
        <v>43.8</v>
      </c>
    </row>
    <row r="146" spans="13:54" x14ac:dyDescent="0.25">
      <c r="M146" s="5">
        <v>38111</v>
      </c>
      <c r="N146" s="6">
        <v>38111</v>
      </c>
      <c r="O146">
        <v>42.3</v>
      </c>
      <c r="AF146" s="5">
        <v>33932</v>
      </c>
      <c r="AG146" s="6">
        <v>33932</v>
      </c>
      <c r="AH146">
        <v>27.3</v>
      </c>
      <c r="AR146" s="5"/>
      <c r="AS146" s="6"/>
      <c r="AV146" s="5">
        <v>38839</v>
      </c>
      <c r="AW146" s="6">
        <v>38839</v>
      </c>
      <c r="AX146">
        <v>29</v>
      </c>
      <c r="AZ146" s="5">
        <v>35151</v>
      </c>
      <c r="BA146" s="5">
        <v>35151</v>
      </c>
      <c r="BB146">
        <v>42.9</v>
      </c>
    </row>
    <row r="147" spans="13:54" x14ac:dyDescent="0.25">
      <c r="M147" s="5">
        <v>38474</v>
      </c>
      <c r="N147" s="6">
        <v>38474</v>
      </c>
      <c r="O147">
        <v>40.700000000000003</v>
      </c>
      <c r="AF147" s="5">
        <v>33995</v>
      </c>
      <c r="AG147" s="6">
        <v>33995</v>
      </c>
      <c r="AH147">
        <v>25.6</v>
      </c>
      <c r="AR147" s="5"/>
      <c r="AS147" s="6"/>
      <c r="AV147" s="5">
        <v>38994</v>
      </c>
      <c r="AW147" s="6">
        <v>38994</v>
      </c>
      <c r="AX147">
        <v>35</v>
      </c>
      <c r="AZ147" s="5">
        <v>35209</v>
      </c>
      <c r="BA147" s="5">
        <v>35209</v>
      </c>
      <c r="BB147">
        <v>42.5</v>
      </c>
    </row>
    <row r="148" spans="13:54" x14ac:dyDescent="0.25">
      <c r="M148" s="5">
        <v>38839</v>
      </c>
      <c r="N148" s="6">
        <v>38839</v>
      </c>
      <c r="O148">
        <v>42.3</v>
      </c>
      <c r="AF148" s="5">
        <v>34106</v>
      </c>
      <c r="AG148" s="6">
        <v>34106</v>
      </c>
      <c r="AH148">
        <v>30.3</v>
      </c>
      <c r="AR148" s="5"/>
      <c r="AS148" s="6"/>
      <c r="AV148" s="5">
        <v>39156</v>
      </c>
      <c r="AW148" s="6">
        <v>39156</v>
      </c>
      <c r="AX148">
        <v>46.5</v>
      </c>
      <c r="AZ148" s="5">
        <v>35284</v>
      </c>
      <c r="BA148" s="5">
        <v>35284</v>
      </c>
      <c r="BB148">
        <v>42.5</v>
      </c>
    </row>
    <row r="149" spans="13:54" x14ac:dyDescent="0.25">
      <c r="M149" s="5">
        <v>39210</v>
      </c>
      <c r="N149" s="6">
        <v>39210</v>
      </c>
      <c r="O149">
        <v>39.5</v>
      </c>
      <c r="AF149" s="5">
        <v>34149</v>
      </c>
      <c r="AG149" s="6">
        <v>34149</v>
      </c>
      <c r="AH149">
        <v>31.5</v>
      </c>
      <c r="AR149" s="5"/>
      <c r="AS149" s="6"/>
      <c r="AV149" s="5">
        <v>39211</v>
      </c>
      <c r="AW149" s="6">
        <v>39211</v>
      </c>
      <c r="AX149">
        <v>41</v>
      </c>
      <c r="AZ149" s="5">
        <v>35373</v>
      </c>
      <c r="BA149" s="5">
        <v>35373</v>
      </c>
      <c r="BB149">
        <v>42.1</v>
      </c>
    </row>
    <row r="150" spans="13:54" x14ac:dyDescent="0.25">
      <c r="AF150" s="5">
        <v>34214</v>
      </c>
      <c r="AG150" s="6">
        <v>34214</v>
      </c>
      <c r="AH150">
        <v>31.7</v>
      </c>
      <c r="AR150" s="5"/>
      <c r="AS150" s="6"/>
      <c r="AV150" s="5">
        <v>39520</v>
      </c>
      <c r="AW150" s="6">
        <v>39520</v>
      </c>
      <c r="AX150">
        <v>46.8</v>
      </c>
      <c r="AZ150" s="5">
        <v>35529</v>
      </c>
      <c r="BA150" s="5">
        <v>35529</v>
      </c>
      <c r="BB150">
        <v>42.7</v>
      </c>
    </row>
    <row r="151" spans="13:54" x14ac:dyDescent="0.25">
      <c r="M151" t="s">
        <v>1555</v>
      </c>
      <c r="AF151" s="5">
        <v>34282</v>
      </c>
      <c r="AG151" s="6">
        <v>34282</v>
      </c>
      <c r="AH151">
        <v>29.9</v>
      </c>
      <c r="AR151" s="5"/>
      <c r="AS151" s="6"/>
      <c r="AV151" s="5">
        <v>39925</v>
      </c>
      <c r="AW151" s="6">
        <v>39925</v>
      </c>
      <c r="AX151">
        <v>42</v>
      </c>
      <c r="AZ151" s="5">
        <v>35646</v>
      </c>
      <c r="BA151" s="5">
        <v>35646</v>
      </c>
      <c r="BB151">
        <v>43.2</v>
      </c>
    </row>
    <row r="152" spans="13:54" x14ac:dyDescent="0.25">
      <c r="M152" s="5">
        <v>32399</v>
      </c>
      <c r="N152" s="6">
        <v>32399</v>
      </c>
      <c r="O152">
        <v>33.9</v>
      </c>
      <c r="AF152" s="5">
        <v>34303</v>
      </c>
      <c r="AG152" s="6">
        <v>34303</v>
      </c>
      <c r="AH152">
        <v>28.6</v>
      </c>
      <c r="AR152" s="5"/>
      <c r="AS152" s="6"/>
      <c r="AV152" s="5">
        <v>39988</v>
      </c>
      <c r="AW152" s="6">
        <v>39988</v>
      </c>
      <c r="AX152">
        <v>38</v>
      </c>
      <c r="AZ152" s="5">
        <v>35760</v>
      </c>
      <c r="BA152" s="5">
        <v>35760</v>
      </c>
      <c r="BB152">
        <v>43.7</v>
      </c>
    </row>
    <row r="153" spans="13:54" x14ac:dyDescent="0.25">
      <c r="M153" s="5">
        <v>32581</v>
      </c>
      <c r="N153" s="6">
        <v>32581</v>
      </c>
      <c r="O153">
        <v>41.5</v>
      </c>
      <c r="AF153" s="5">
        <v>34331</v>
      </c>
      <c r="AG153" s="6">
        <v>34331</v>
      </c>
      <c r="AH153">
        <v>28.9</v>
      </c>
      <c r="AR153" s="5"/>
      <c r="AS153" s="6"/>
      <c r="AV153" s="5">
        <v>40323</v>
      </c>
      <c r="AW153" s="6">
        <v>40323</v>
      </c>
      <c r="AX153">
        <v>37.700000000000003</v>
      </c>
      <c r="AZ153" s="5">
        <v>35857</v>
      </c>
      <c r="BA153" s="5">
        <v>35857</v>
      </c>
      <c r="BB153">
        <v>42.6</v>
      </c>
    </row>
    <row r="154" spans="13:54" x14ac:dyDescent="0.25">
      <c r="M154" s="5">
        <v>32640</v>
      </c>
      <c r="N154" s="6">
        <v>32640</v>
      </c>
      <c r="O154">
        <v>37.4</v>
      </c>
      <c r="AF154" s="5">
        <v>34422</v>
      </c>
      <c r="AG154" s="6">
        <v>34422</v>
      </c>
      <c r="AH154">
        <v>26.5</v>
      </c>
      <c r="AR154" s="5"/>
      <c r="AS154" s="6"/>
      <c r="AV154" s="5">
        <v>40358</v>
      </c>
      <c r="AW154" s="6">
        <v>40358</v>
      </c>
      <c r="AX154">
        <v>37</v>
      </c>
      <c r="AZ154" s="5">
        <v>35929</v>
      </c>
      <c r="BA154" s="5">
        <v>35929</v>
      </c>
      <c r="BB154">
        <v>43.8</v>
      </c>
    </row>
    <row r="155" spans="13:54" x14ac:dyDescent="0.25">
      <c r="M155" s="5">
        <v>32699</v>
      </c>
      <c r="N155" s="6">
        <v>32699</v>
      </c>
      <c r="O155">
        <v>36.9</v>
      </c>
      <c r="AF155" s="5">
        <v>34437</v>
      </c>
      <c r="AG155" s="6">
        <v>34437</v>
      </c>
      <c r="AH155">
        <v>25.4</v>
      </c>
      <c r="AR155" s="5"/>
      <c r="AS155" s="6"/>
      <c r="AV155" s="5">
        <v>40653</v>
      </c>
      <c r="AW155" s="6">
        <v>40653</v>
      </c>
      <c r="AX155">
        <v>43.6</v>
      </c>
      <c r="AZ155" s="5">
        <v>36011</v>
      </c>
      <c r="BA155" s="5">
        <v>36011</v>
      </c>
      <c r="BB155">
        <v>43</v>
      </c>
    </row>
    <row r="156" spans="13:54" x14ac:dyDescent="0.25">
      <c r="M156" s="5">
        <v>32736</v>
      </c>
      <c r="N156" s="6">
        <v>32736</v>
      </c>
      <c r="O156">
        <v>34.9</v>
      </c>
      <c r="AF156" s="5">
        <v>34485</v>
      </c>
      <c r="AG156" s="6">
        <v>34485</v>
      </c>
      <c r="AH156">
        <v>28.2</v>
      </c>
      <c r="AR156" s="5"/>
      <c r="AS156" s="6"/>
      <c r="AV156" s="5">
        <v>40710</v>
      </c>
      <c r="AW156" s="6">
        <v>40710</v>
      </c>
      <c r="AX156">
        <v>44</v>
      </c>
    </row>
    <row r="157" spans="13:54" x14ac:dyDescent="0.25">
      <c r="M157" s="5">
        <v>32763</v>
      </c>
      <c r="N157" s="6">
        <v>32763</v>
      </c>
      <c r="O157">
        <v>36.299999999999997</v>
      </c>
      <c r="AF157" s="5">
        <v>34513</v>
      </c>
      <c r="AG157" s="6">
        <v>34513</v>
      </c>
      <c r="AH157">
        <v>29</v>
      </c>
      <c r="AR157" s="5"/>
      <c r="AS157" s="6"/>
      <c r="AV157" s="5">
        <v>40792</v>
      </c>
      <c r="AW157" s="6">
        <v>40792</v>
      </c>
      <c r="AX157">
        <v>46</v>
      </c>
      <c r="AZ157" t="s">
        <v>1551</v>
      </c>
    </row>
    <row r="158" spans="13:54" x14ac:dyDescent="0.25">
      <c r="M158" s="5">
        <v>32791</v>
      </c>
      <c r="N158" s="6">
        <v>32791</v>
      </c>
      <c r="O158">
        <v>35.9</v>
      </c>
      <c r="AF158" s="5">
        <v>34576</v>
      </c>
      <c r="AG158" s="6">
        <v>34576</v>
      </c>
      <c r="AH158">
        <v>29.2</v>
      </c>
      <c r="AR158" s="5"/>
      <c r="AS158" s="6"/>
      <c r="AV158" s="5">
        <v>41058</v>
      </c>
      <c r="AW158" s="6">
        <v>41058</v>
      </c>
      <c r="AX158">
        <v>49.2</v>
      </c>
      <c r="AZ158" s="5">
        <v>33702</v>
      </c>
      <c r="BA158" s="5">
        <v>33702</v>
      </c>
      <c r="BB158">
        <v>37.299999999999997</v>
      </c>
    </row>
    <row r="159" spans="13:54" x14ac:dyDescent="0.25">
      <c r="M159" s="5">
        <v>32825</v>
      </c>
      <c r="N159" s="6">
        <v>32825</v>
      </c>
      <c r="O159">
        <v>35.9</v>
      </c>
      <c r="AF159" s="5">
        <v>34604</v>
      </c>
      <c r="AG159" s="6">
        <v>34604</v>
      </c>
      <c r="AH159">
        <v>29.2</v>
      </c>
      <c r="AR159" s="5"/>
      <c r="AS159" s="6"/>
      <c r="AV159" s="5">
        <v>41058</v>
      </c>
      <c r="AW159" s="6">
        <v>41058</v>
      </c>
      <c r="AX159">
        <v>50.3</v>
      </c>
      <c r="AZ159" s="5">
        <v>33730</v>
      </c>
      <c r="BA159" s="5">
        <v>33730</v>
      </c>
      <c r="BB159">
        <v>37.1</v>
      </c>
    </row>
    <row r="160" spans="13:54" x14ac:dyDescent="0.25">
      <c r="M160" s="5">
        <v>32853</v>
      </c>
      <c r="N160" s="6">
        <v>32853</v>
      </c>
      <c r="O160">
        <v>39.799999999999997</v>
      </c>
      <c r="AF160" s="5">
        <v>34667</v>
      </c>
      <c r="AG160" s="6">
        <v>34667</v>
      </c>
      <c r="AH160">
        <v>27</v>
      </c>
      <c r="AR160" s="5"/>
      <c r="AS160" s="6"/>
      <c r="AV160" s="5">
        <v>41228</v>
      </c>
      <c r="AW160" s="6">
        <v>41228</v>
      </c>
      <c r="AX160">
        <v>42</v>
      </c>
      <c r="AZ160" s="5">
        <v>33825</v>
      </c>
      <c r="BA160" s="5">
        <v>33825</v>
      </c>
      <c r="BB160">
        <v>37</v>
      </c>
    </row>
    <row r="161" spans="13:54" x14ac:dyDescent="0.25">
      <c r="M161" s="5">
        <v>32888</v>
      </c>
      <c r="N161" s="6">
        <v>32888</v>
      </c>
      <c r="O161">
        <v>37.299999999999997</v>
      </c>
      <c r="AF161" s="5">
        <v>34730</v>
      </c>
      <c r="AG161" s="6">
        <v>34730</v>
      </c>
      <c r="AH161">
        <v>24.9</v>
      </c>
      <c r="AR161" s="5"/>
      <c r="AS161" s="6"/>
      <c r="AV161" s="5">
        <v>41359</v>
      </c>
      <c r="AW161" s="6">
        <v>41359</v>
      </c>
      <c r="AX161">
        <v>46.8</v>
      </c>
      <c r="AZ161" s="5">
        <v>34170</v>
      </c>
      <c r="BA161" s="5">
        <v>34170</v>
      </c>
      <c r="BB161">
        <v>38</v>
      </c>
    </row>
    <row r="162" spans="13:54" x14ac:dyDescent="0.25">
      <c r="M162" s="5">
        <v>32916</v>
      </c>
      <c r="N162" s="6">
        <v>32916</v>
      </c>
      <c r="O162">
        <v>37.799999999999997</v>
      </c>
      <c r="AF162" s="5">
        <v>34814</v>
      </c>
      <c r="AG162" s="6">
        <v>34814</v>
      </c>
      <c r="AH162">
        <v>27</v>
      </c>
      <c r="AR162" s="5"/>
      <c r="AS162" s="6"/>
      <c r="AV162" s="5">
        <v>41458</v>
      </c>
      <c r="AW162" s="6">
        <v>41458</v>
      </c>
      <c r="AX162">
        <v>39.299999999999997</v>
      </c>
      <c r="AZ162" s="5">
        <v>34841</v>
      </c>
      <c r="BA162" s="5">
        <v>34841</v>
      </c>
      <c r="BB162">
        <v>38.9</v>
      </c>
    </row>
    <row r="163" spans="13:54" x14ac:dyDescent="0.25">
      <c r="M163" s="5">
        <v>32946</v>
      </c>
      <c r="N163" s="6">
        <v>32946</v>
      </c>
      <c r="O163">
        <v>35.200000000000003</v>
      </c>
      <c r="AF163" s="5">
        <v>34877</v>
      </c>
      <c r="AG163" s="6">
        <v>34877</v>
      </c>
      <c r="AH163">
        <v>29.9</v>
      </c>
      <c r="AR163" s="5"/>
      <c r="AS163" s="6"/>
      <c r="AV163" s="5">
        <v>41584</v>
      </c>
      <c r="AW163" s="6">
        <v>41584</v>
      </c>
      <c r="AX163">
        <v>44.3</v>
      </c>
      <c r="AZ163" s="5">
        <v>34877</v>
      </c>
      <c r="BA163" s="5">
        <v>34877</v>
      </c>
      <c r="BB163">
        <v>36.799999999999997</v>
      </c>
    </row>
    <row r="164" spans="13:54" x14ac:dyDescent="0.25">
      <c r="M164" s="5">
        <v>32972</v>
      </c>
      <c r="N164" s="6">
        <v>32972</v>
      </c>
      <c r="O164">
        <v>35.6</v>
      </c>
      <c r="AF164" s="5">
        <v>34968</v>
      </c>
      <c r="AG164" s="6">
        <v>34968</v>
      </c>
      <c r="AH164">
        <v>29.7</v>
      </c>
      <c r="AR164" s="5"/>
      <c r="AS164" s="6"/>
      <c r="AV164" s="5">
        <v>41723</v>
      </c>
      <c r="AW164" s="6">
        <v>41723</v>
      </c>
      <c r="AX164">
        <v>49.6</v>
      </c>
      <c r="AZ164" s="5">
        <v>34934</v>
      </c>
      <c r="BA164" s="5">
        <v>34934</v>
      </c>
      <c r="BB164">
        <v>37</v>
      </c>
    </row>
    <row r="165" spans="13:54" x14ac:dyDescent="0.25">
      <c r="M165" s="5">
        <v>33007</v>
      </c>
      <c r="N165" s="6">
        <v>33007</v>
      </c>
      <c r="O165">
        <v>35.4</v>
      </c>
      <c r="AF165" s="5">
        <v>34996</v>
      </c>
      <c r="AG165" s="6">
        <v>34996</v>
      </c>
      <c r="AH165">
        <v>30.7</v>
      </c>
      <c r="AR165" s="5"/>
      <c r="AS165" s="6"/>
      <c r="AV165" s="5">
        <v>41759</v>
      </c>
      <c r="AW165" s="6">
        <v>41759</v>
      </c>
      <c r="AX165">
        <v>41.5</v>
      </c>
      <c r="AZ165" s="5">
        <v>35151</v>
      </c>
      <c r="BA165" s="5">
        <v>35151</v>
      </c>
      <c r="BB165">
        <v>37.4</v>
      </c>
    </row>
    <row r="166" spans="13:54" x14ac:dyDescent="0.25">
      <c r="M166" s="5">
        <v>33044</v>
      </c>
      <c r="N166" s="6">
        <v>33044</v>
      </c>
      <c r="O166">
        <v>36.5</v>
      </c>
      <c r="AF166" s="5">
        <v>35031</v>
      </c>
      <c r="AG166" s="6">
        <v>35031</v>
      </c>
      <c r="AH166">
        <v>28.2</v>
      </c>
      <c r="AR166" s="5"/>
      <c r="AS166" s="6"/>
      <c r="AV166" s="5">
        <v>41927</v>
      </c>
      <c r="AW166" s="6">
        <v>41927</v>
      </c>
      <c r="AX166">
        <v>46.1</v>
      </c>
      <c r="AZ166" s="5">
        <v>35209</v>
      </c>
      <c r="BA166" s="5">
        <v>35209</v>
      </c>
      <c r="BB166">
        <v>36.6</v>
      </c>
    </row>
    <row r="167" spans="13:54" x14ac:dyDescent="0.25">
      <c r="M167" s="5">
        <v>33064</v>
      </c>
      <c r="N167" s="6">
        <v>33064</v>
      </c>
      <c r="O167">
        <v>35.5</v>
      </c>
      <c r="AF167" s="5">
        <v>35060</v>
      </c>
      <c r="AG167" s="6">
        <v>35060</v>
      </c>
      <c r="AH167">
        <v>29.8</v>
      </c>
      <c r="AR167" s="5"/>
      <c r="AS167" s="6"/>
      <c r="AV167" s="5">
        <v>42117</v>
      </c>
      <c r="AW167" s="6">
        <v>42117</v>
      </c>
      <c r="AX167">
        <v>38</v>
      </c>
      <c r="AZ167" s="5">
        <v>35284</v>
      </c>
      <c r="BA167" s="5">
        <v>35284</v>
      </c>
      <c r="BB167">
        <v>37.700000000000003</v>
      </c>
    </row>
    <row r="168" spans="13:54" x14ac:dyDescent="0.25">
      <c r="M168" s="5">
        <v>33128</v>
      </c>
      <c r="N168" s="6">
        <v>33128</v>
      </c>
      <c r="O168">
        <v>35.799999999999997</v>
      </c>
      <c r="AF168" s="5">
        <v>35122</v>
      </c>
      <c r="AG168" s="6">
        <v>35122</v>
      </c>
      <c r="AH168">
        <v>26.7</v>
      </c>
      <c r="AR168" s="5"/>
      <c r="AS168" s="6"/>
      <c r="AV168" s="5">
        <v>42291</v>
      </c>
      <c r="AW168" s="6">
        <v>42291</v>
      </c>
      <c r="AX168">
        <v>33</v>
      </c>
      <c r="AZ168" s="5">
        <v>35373</v>
      </c>
      <c r="BA168" s="5">
        <v>35373</v>
      </c>
      <c r="BB168">
        <v>36.5</v>
      </c>
    </row>
    <row r="169" spans="13:54" x14ac:dyDescent="0.25">
      <c r="M169" s="5">
        <v>33162</v>
      </c>
      <c r="N169" s="6">
        <v>33162</v>
      </c>
      <c r="O169">
        <v>35.799999999999997</v>
      </c>
      <c r="AF169" s="5">
        <v>35149</v>
      </c>
      <c r="AG169" s="6">
        <v>35149</v>
      </c>
      <c r="AH169">
        <v>25.7</v>
      </c>
      <c r="AR169" s="5"/>
      <c r="AS169" s="6"/>
      <c r="AV169" s="5">
        <v>42493</v>
      </c>
      <c r="AW169" s="6">
        <v>42493</v>
      </c>
      <c r="AX169">
        <v>28</v>
      </c>
      <c r="AZ169" s="5">
        <v>35529</v>
      </c>
      <c r="BA169" s="5">
        <v>35529</v>
      </c>
      <c r="BB169">
        <v>37.4</v>
      </c>
    </row>
    <row r="170" spans="13:54" x14ac:dyDescent="0.25">
      <c r="M170" s="5">
        <v>33191</v>
      </c>
      <c r="N170" s="6">
        <v>33191</v>
      </c>
      <c r="O170">
        <v>36.4</v>
      </c>
      <c r="AF170" s="5">
        <v>35184</v>
      </c>
      <c r="AG170" s="6">
        <v>35184</v>
      </c>
      <c r="AH170">
        <v>26</v>
      </c>
      <c r="AR170" s="5"/>
      <c r="AS170" s="6"/>
      <c r="AV170" s="5">
        <v>42654</v>
      </c>
      <c r="AW170" s="6">
        <v>42654</v>
      </c>
      <c r="AX170">
        <v>27</v>
      </c>
      <c r="AZ170" s="5">
        <v>35578</v>
      </c>
      <c r="BA170" s="5">
        <v>35578</v>
      </c>
      <c r="BB170">
        <v>37.4</v>
      </c>
    </row>
    <row r="171" spans="13:54" x14ac:dyDescent="0.25">
      <c r="M171" s="5">
        <v>33204</v>
      </c>
      <c r="N171" s="6">
        <v>33204</v>
      </c>
      <c r="O171">
        <v>36.6</v>
      </c>
      <c r="AF171" s="5">
        <v>35304</v>
      </c>
      <c r="AG171" s="6">
        <v>35304</v>
      </c>
      <c r="AH171">
        <v>25.8</v>
      </c>
      <c r="AR171" s="5"/>
      <c r="AS171" s="6"/>
      <c r="AW171" s="6"/>
      <c r="AZ171" s="5">
        <v>35646</v>
      </c>
      <c r="BA171" s="5">
        <v>35646</v>
      </c>
      <c r="BB171">
        <v>36.299999999999997</v>
      </c>
    </row>
    <row r="172" spans="13:54" x14ac:dyDescent="0.25">
      <c r="M172" s="5">
        <v>33218</v>
      </c>
      <c r="N172" s="6">
        <v>33218</v>
      </c>
      <c r="O172">
        <v>36.799999999999997</v>
      </c>
      <c r="AF172" s="5">
        <v>35332</v>
      </c>
      <c r="AG172" s="6">
        <v>35332</v>
      </c>
      <c r="AH172">
        <v>24.9</v>
      </c>
      <c r="AR172" s="5"/>
      <c r="AS172" s="6"/>
      <c r="AV172" t="s">
        <v>1543</v>
      </c>
      <c r="AW172" s="6"/>
      <c r="AZ172" s="5">
        <v>35768</v>
      </c>
      <c r="BA172" s="5">
        <v>35768</v>
      </c>
      <c r="BB172">
        <v>37.5</v>
      </c>
    </row>
    <row r="173" spans="13:54" x14ac:dyDescent="0.25">
      <c r="M173" s="5">
        <v>33252</v>
      </c>
      <c r="N173" s="6">
        <v>33252</v>
      </c>
      <c r="O173">
        <v>36.6</v>
      </c>
      <c r="AF173" s="5">
        <v>35395</v>
      </c>
      <c r="AG173" s="6">
        <v>35395</v>
      </c>
      <c r="AH173">
        <v>19.8</v>
      </c>
      <c r="AR173" s="5"/>
      <c r="AS173" s="6"/>
      <c r="AV173" s="5">
        <v>32408</v>
      </c>
      <c r="AW173" s="6">
        <v>32408</v>
      </c>
      <c r="AX173">
        <v>26</v>
      </c>
      <c r="AZ173" s="5">
        <v>35857</v>
      </c>
      <c r="BA173" s="5">
        <v>35857</v>
      </c>
      <c r="BB173">
        <v>37.299999999999997</v>
      </c>
    </row>
    <row r="174" spans="13:54" x14ac:dyDescent="0.25">
      <c r="M174" s="5">
        <v>33282</v>
      </c>
      <c r="N174" s="6">
        <v>33282</v>
      </c>
      <c r="O174">
        <v>33.5</v>
      </c>
      <c r="AF174" s="5">
        <v>35542</v>
      </c>
      <c r="AG174" s="6">
        <v>35542</v>
      </c>
      <c r="AH174">
        <v>28</v>
      </c>
      <c r="AR174" s="5"/>
      <c r="AS174" s="6"/>
      <c r="AV174" s="5">
        <v>32776</v>
      </c>
      <c r="AW174" s="6">
        <v>32776</v>
      </c>
      <c r="AX174">
        <v>28</v>
      </c>
      <c r="AZ174" s="5">
        <v>35929</v>
      </c>
      <c r="BA174" s="5">
        <v>35929</v>
      </c>
      <c r="BB174">
        <v>37.6</v>
      </c>
    </row>
    <row r="175" spans="13:54" x14ac:dyDescent="0.25">
      <c r="M175" s="5">
        <v>33310</v>
      </c>
      <c r="N175" s="6">
        <v>33310</v>
      </c>
      <c r="O175">
        <v>36.9</v>
      </c>
      <c r="AF175" s="5">
        <v>35640</v>
      </c>
      <c r="AG175" s="6">
        <v>35640</v>
      </c>
      <c r="AH175">
        <v>32.9</v>
      </c>
      <c r="AR175" s="5"/>
      <c r="AS175" s="6"/>
      <c r="AV175" s="5">
        <v>33105</v>
      </c>
      <c r="AW175" s="6">
        <v>33105</v>
      </c>
      <c r="AX175">
        <v>28.6</v>
      </c>
      <c r="AZ175" s="5">
        <v>36011</v>
      </c>
      <c r="BA175" s="5">
        <v>36011</v>
      </c>
      <c r="BB175">
        <v>36.799999999999997</v>
      </c>
    </row>
    <row r="176" spans="13:54" x14ac:dyDescent="0.25">
      <c r="M176" s="5">
        <v>33373</v>
      </c>
      <c r="N176" s="6">
        <v>33373</v>
      </c>
      <c r="O176">
        <v>36.9</v>
      </c>
      <c r="AF176" s="5">
        <v>35724</v>
      </c>
      <c r="AG176" s="6">
        <v>35724</v>
      </c>
      <c r="AH176">
        <v>31</v>
      </c>
      <c r="AR176" s="5"/>
      <c r="AS176" s="6"/>
      <c r="AV176" s="5">
        <v>33126</v>
      </c>
      <c r="AW176" s="6">
        <v>33126</v>
      </c>
      <c r="AX176">
        <v>29</v>
      </c>
    </row>
    <row r="177" spans="13:50" x14ac:dyDescent="0.25">
      <c r="M177" s="5">
        <v>33434</v>
      </c>
      <c r="N177" s="6">
        <v>33434</v>
      </c>
      <c r="O177">
        <v>36.299999999999997</v>
      </c>
      <c r="AF177" s="5">
        <v>35759</v>
      </c>
      <c r="AG177" s="6">
        <v>35759</v>
      </c>
      <c r="AH177">
        <v>27.7</v>
      </c>
      <c r="AR177" s="5"/>
      <c r="AS177" s="6"/>
      <c r="AV177" s="5">
        <v>33126</v>
      </c>
      <c r="AW177" s="6">
        <v>33126</v>
      </c>
      <c r="AX177">
        <v>29</v>
      </c>
    </row>
    <row r="178" spans="13:50" x14ac:dyDescent="0.25">
      <c r="M178" s="5">
        <v>33490</v>
      </c>
      <c r="N178" s="6">
        <v>33490</v>
      </c>
      <c r="O178">
        <v>36.200000000000003</v>
      </c>
      <c r="AF178" s="5">
        <v>35822</v>
      </c>
      <c r="AG178" s="6">
        <v>35822</v>
      </c>
      <c r="AH178">
        <v>27.5</v>
      </c>
      <c r="AR178" s="5"/>
      <c r="AS178" s="6"/>
      <c r="AV178" s="5">
        <v>33143</v>
      </c>
      <c r="AW178" s="6">
        <v>33143</v>
      </c>
      <c r="AX178">
        <v>31.3</v>
      </c>
    </row>
    <row r="179" spans="13:50" x14ac:dyDescent="0.25">
      <c r="M179" s="5">
        <v>33639</v>
      </c>
      <c r="N179" s="6">
        <v>33639</v>
      </c>
      <c r="O179">
        <v>36.1</v>
      </c>
      <c r="AF179" s="5">
        <v>35907</v>
      </c>
      <c r="AG179" s="6">
        <v>35907</v>
      </c>
      <c r="AH179">
        <v>33</v>
      </c>
      <c r="AR179" s="5"/>
      <c r="AS179" s="6"/>
      <c r="AV179" s="5">
        <v>33169</v>
      </c>
      <c r="AW179" s="6">
        <v>33169</v>
      </c>
      <c r="AX179">
        <v>29</v>
      </c>
    </row>
    <row r="180" spans="13:50" x14ac:dyDescent="0.25">
      <c r="M180" s="5">
        <v>33679</v>
      </c>
      <c r="N180" s="6">
        <v>33679</v>
      </c>
      <c r="O180">
        <v>37.299999999999997</v>
      </c>
      <c r="AF180" s="5">
        <v>35983</v>
      </c>
      <c r="AG180" s="6">
        <v>35983</v>
      </c>
      <c r="AH180">
        <v>32.4</v>
      </c>
      <c r="AR180" s="5"/>
      <c r="AS180" s="6"/>
      <c r="AV180" s="5">
        <v>33169</v>
      </c>
      <c r="AW180" s="6">
        <v>33169</v>
      </c>
      <c r="AX180">
        <v>29</v>
      </c>
    </row>
    <row r="181" spans="13:50" x14ac:dyDescent="0.25">
      <c r="M181" s="5">
        <v>33728</v>
      </c>
      <c r="N181" s="6">
        <v>33728</v>
      </c>
      <c r="O181">
        <v>37.1</v>
      </c>
      <c r="AF181" s="5">
        <v>36004</v>
      </c>
      <c r="AG181" s="6">
        <v>36004</v>
      </c>
      <c r="AH181">
        <v>32.4</v>
      </c>
      <c r="AR181" s="5"/>
      <c r="AS181" s="6"/>
      <c r="AV181" s="5">
        <v>33173</v>
      </c>
      <c r="AW181" s="6">
        <v>33173</v>
      </c>
      <c r="AX181">
        <v>27.7</v>
      </c>
    </row>
    <row r="182" spans="13:50" x14ac:dyDescent="0.25">
      <c r="M182" s="5">
        <v>33793</v>
      </c>
      <c r="N182" s="6">
        <v>33793</v>
      </c>
      <c r="O182">
        <v>35.9</v>
      </c>
      <c r="AF182" s="5">
        <v>36067</v>
      </c>
      <c r="AG182" s="6">
        <v>36067</v>
      </c>
      <c r="AH182">
        <v>31.1</v>
      </c>
      <c r="AR182" s="5"/>
      <c r="AS182" s="6"/>
      <c r="AV182" s="5">
        <v>33211</v>
      </c>
      <c r="AW182" s="6">
        <v>33211</v>
      </c>
      <c r="AX182">
        <v>30.2</v>
      </c>
    </row>
    <row r="183" spans="13:50" x14ac:dyDescent="0.25">
      <c r="M183" s="5">
        <v>33892</v>
      </c>
      <c r="N183" s="6">
        <v>33892</v>
      </c>
      <c r="O183">
        <v>36.700000000000003</v>
      </c>
      <c r="AF183" s="5">
        <v>36095</v>
      </c>
      <c r="AG183" s="6">
        <v>36095</v>
      </c>
      <c r="AH183">
        <v>30.7</v>
      </c>
      <c r="AR183" s="5"/>
      <c r="AS183" s="6"/>
      <c r="AV183" s="5">
        <v>33247</v>
      </c>
      <c r="AW183" s="6">
        <v>33247</v>
      </c>
      <c r="AX183">
        <v>28</v>
      </c>
    </row>
    <row r="184" spans="13:50" x14ac:dyDescent="0.25">
      <c r="M184" s="5">
        <v>33903</v>
      </c>
      <c r="N184" s="6">
        <v>33903</v>
      </c>
      <c r="O184">
        <v>36.799999999999997</v>
      </c>
      <c r="AF184" s="5">
        <v>36626</v>
      </c>
      <c r="AG184" s="6">
        <v>36626</v>
      </c>
      <c r="AH184">
        <v>31</v>
      </c>
      <c r="AR184" s="5"/>
      <c r="AS184" s="6"/>
      <c r="AT184" s="3"/>
      <c r="AV184" s="5">
        <v>33275</v>
      </c>
      <c r="AW184" s="6">
        <v>33275</v>
      </c>
      <c r="AX184">
        <v>33.1</v>
      </c>
    </row>
    <row r="185" spans="13:50" x14ac:dyDescent="0.25">
      <c r="M185" s="5">
        <v>34102</v>
      </c>
      <c r="N185" s="6">
        <v>34102</v>
      </c>
      <c r="O185">
        <v>39.4</v>
      </c>
      <c r="AF185" s="5">
        <v>37369</v>
      </c>
      <c r="AG185" s="6">
        <v>37369</v>
      </c>
      <c r="AH185">
        <v>34</v>
      </c>
      <c r="AR185" s="5"/>
      <c r="AS185" s="6"/>
      <c r="AV185" s="5">
        <v>33318</v>
      </c>
      <c r="AW185" s="6">
        <v>33318</v>
      </c>
      <c r="AX185">
        <v>29</v>
      </c>
    </row>
    <row r="186" spans="13:50" x14ac:dyDescent="0.25">
      <c r="M186" s="5">
        <v>34122</v>
      </c>
      <c r="N186" s="6">
        <v>34122</v>
      </c>
      <c r="O186">
        <v>37.799999999999997</v>
      </c>
      <c r="AF186" s="5">
        <v>38104</v>
      </c>
      <c r="AG186" s="6">
        <v>38104</v>
      </c>
      <c r="AH186">
        <v>34</v>
      </c>
      <c r="AR186" s="5"/>
      <c r="AS186" s="6"/>
      <c r="AV186" s="5">
        <v>33375</v>
      </c>
      <c r="AW186" s="6">
        <v>33375</v>
      </c>
      <c r="AX186">
        <v>25</v>
      </c>
    </row>
    <row r="187" spans="13:50" x14ac:dyDescent="0.25">
      <c r="M187" s="5">
        <v>34276</v>
      </c>
      <c r="N187" s="6">
        <v>34276</v>
      </c>
      <c r="O187">
        <v>37.9</v>
      </c>
      <c r="AF187" s="5">
        <v>38834</v>
      </c>
      <c r="AG187" s="6">
        <v>38834</v>
      </c>
      <c r="AH187">
        <v>28.6</v>
      </c>
      <c r="AR187" s="5"/>
      <c r="AS187" s="6"/>
      <c r="AV187" s="5">
        <v>33449</v>
      </c>
      <c r="AW187" s="6">
        <v>33449</v>
      </c>
      <c r="AX187">
        <v>23.3</v>
      </c>
    </row>
    <row r="188" spans="13:50" x14ac:dyDescent="0.25">
      <c r="M188" s="5">
        <v>34459</v>
      </c>
      <c r="N188" s="6">
        <v>34459</v>
      </c>
      <c r="O188">
        <v>38.799999999999997</v>
      </c>
      <c r="AF188" s="5">
        <v>39567</v>
      </c>
      <c r="AG188" s="6">
        <v>39567</v>
      </c>
      <c r="AH188">
        <v>31.7</v>
      </c>
      <c r="AR188" s="5"/>
      <c r="AS188" s="6"/>
      <c r="AV188" s="5">
        <v>33506</v>
      </c>
      <c r="AW188" s="6">
        <v>33506</v>
      </c>
      <c r="AX188">
        <v>36.700000000000003</v>
      </c>
    </row>
    <row r="189" spans="13:50" x14ac:dyDescent="0.25">
      <c r="M189" s="5">
        <v>34680</v>
      </c>
      <c r="N189" s="6">
        <v>34680</v>
      </c>
      <c r="O189">
        <v>39.1</v>
      </c>
      <c r="AF189" s="5">
        <v>40296</v>
      </c>
      <c r="AG189" s="6">
        <v>40296</v>
      </c>
      <c r="AH189">
        <v>28.5</v>
      </c>
      <c r="AR189" s="5"/>
      <c r="AS189" s="6"/>
      <c r="AV189" s="5">
        <v>33569</v>
      </c>
      <c r="AW189" s="6">
        <v>33569</v>
      </c>
      <c r="AX189">
        <v>40.700000000000003</v>
      </c>
    </row>
    <row r="190" spans="13:50" x14ac:dyDescent="0.25">
      <c r="M190" s="5">
        <v>34842</v>
      </c>
      <c r="N190" s="6">
        <v>34842</v>
      </c>
      <c r="O190">
        <v>39</v>
      </c>
      <c r="AF190" s="5">
        <v>41023</v>
      </c>
      <c r="AG190" s="6">
        <v>41023</v>
      </c>
      <c r="AH190">
        <v>29.1</v>
      </c>
      <c r="AR190" s="5"/>
      <c r="AS190" s="6"/>
      <c r="AV190" s="5">
        <v>33632</v>
      </c>
      <c r="AW190" s="6">
        <v>33632</v>
      </c>
      <c r="AX190">
        <v>44</v>
      </c>
    </row>
    <row r="191" spans="13:50" x14ac:dyDescent="0.25">
      <c r="M191" s="5">
        <v>34991</v>
      </c>
      <c r="N191" s="6">
        <v>34991</v>
      </c>
      <c r="O191">
        <v>39.9</v>
      </c>
      <c r="AF191" s="5">
        <v>41758</v>
      </c>
      <c r="AG191" s="6">
        <v>41758</v>
      </c>
      <c r="AH191">
        <v>32.6</v>
      </c>
      <c r="AR191" s="5"/>
      <c r="AS191" s="6"/>
      <c r="AV191" s="5">
        <v>33635</v>
      </c>
      <c r="AW191" s="6">
        <v>33635</v>
      </c>
      <c r="AX191">
        <v>44</v>
      </c>
    </row>
    <row r="192" spans="13:50" x14ac:dyDescent="0.25">
      <c r="M192" s="5">
        <v>35192</v>
      </c>
      <c r="N192" s="6">
        <v>35192</v>
      </c>
      <c r="O192">
        <v>39</v>
      </c>
      <c r="AF192" s="5">
        <v>42487</v>
      </c>
      <c r="AG192" s="6">
        <v>42487</v>
      </c>
      <c r="AH192">
        <v>28.8</v>
      </c>
      <c r="AR192" s="5"/>
      <c r="AS192" s="6"/>
      <c r="AV192" s="5">
        <v>33645</v>
      </c>
      <c r="AW192" s="6">
        <v>33645</v>
      </c>
      <c r="AX192">
        <v>44</v>
      </c>
    </row>
    <row r="193" spans="13:50" x14ac:dyDescent="0.25">
      <c r="M193" s="5">
        <v>35375</v>
      </c>
      <c r="N193" s="6">
        <v>35375</v>
      </c>
      <c r="O193">
        <v>38.799999999999997</v>
      </c>
      <c r="AG193" s="6"/>
      <c r="AR193" s="5"/>
      <c r="AS193" s="6"/>
      <c r="AV193" s="5">
        <v>33664</v>
      </c>
      <c r="AW193" s="6">
        <v>33664</v>
      </c>
      <c r="AX193">
        <v>45</v>
      </c>
    </row>
    <row r="194" spans="13:50" x14ac:dyDescent="0.25">
      <c r="M194" s="5">
        <v>35571</v>
      </c>
      <c r="N194" s="6">
        <v>35571</v>
      </c>
      <c r="O194">
        <v>39.200000000000003</v>
      </c>
      <c r="AF194" t="s">
        <v>1534</v>
      </c>
      <c r="AG194" s="6"/>
      <c r="AR194" s="5"/>
      <c r="AS194" s="6"/>
      <c r="AV194" s="5">
        <v>33688</v>
      </c>
      <c r="AW194" s="6">
        <v>33688</v>
      </c>
      <c r="AX194">
        <v>45</v>
      </c>
    </row>
    <row r="195" spans="13:50" x14ac:dyDescent="0.25">
      <c r="M195" s="5">
        <v>35773</v>
      </c>
      <c r="N195" s="6">
        <v>35773</v>
      </c>
      <c r="O195">
        <v>41.4</v>
      </c>
      <c r="AF195" s="5">
        <v>34106</v>
      </c>
      <c r="AG195" s="6">
        <v>34106</v>
      </c>
      <c r="AH195">
        <v>37.9</v>
      </c>
      <c r="AR195" s="5"/>
      <c r="AS195" s="6"/>
      <c r="AV195" s="5">
        <v>33725</v>
      </c>
      <c r="AW195" s="6">
        <v>33725</v>
      </c>
      <c r="AX195">
        <v>45</v>
      </c>
    </row>
    <row r="196" spans="13:50" x14ac:dyDescent="0.25">
      <c r="M196" s="5">
        <v>35829</v>
      </c>
      <c r="N196" s="6">
        <v>35829</v>
      </c>
      <c r="O196">
        <v>41.6</v>
      </c>
      <c r="AF196" s="5">
        <v>34190</v>
      </c>
      <c r="AG196" s="6">
        <v>34190</v>
      </c>
      <c r="AH196">
        <v>37.700000000000003</v>
      </c>
      <c r="AR196" s="5"/>
      <c r="AS196" s="6"/>
      <c r="AV196" s="5">
        <v>33745</v>
      </c>
      <c r="AW196" s="6">
        <v>33745</v>
      </c>
      <c r="AX196">
        <v>45</v>
      </c>
    </row>
    <row r="197" spans="13:50" x14ac:dyDescent="0.25">
      <c r="M197" s="5">
        <v>35930</v>
      </c>
      <c r="N197" s="6">
        <v>35930</v>
      </c>
      <c r="O197">
        <v>39.5</v>
      </c>
      <c r="AF197" s="5">
        <v>34240</v>
      </c>
      <c r="AG197" s="6">
        <v>34240</v>
      </c>
      <c r="AH197">
        <v>38.799999999999997</v>
      </c>
      <c r="AR197" s="5"/>
      <c r="AS197" s="6"/>
      <c r="AV197" s="5">
        <v>33786</v>
      </c>
      <c r="AW197" s="6">
        <v>33786</v>
      </c>
      <c r="AX197">
        <v>46</v>
      </c>
    </row>
    <row r="198" spans="13:50" x14ac:dyDescent="0.25">
      <c r="M198" s="5">
        <v>35984</v>
      </c>
      <c r="N198" s="6">
        <v>35984</v>
      </c>
      <c r="O198">
        <v>40.1</v>
      </c>
      <c r="AF198" s="5">
        <v>34303</v>
      </c>
      <c r="AG198" s="6">
        <v>34303</v>
      </c>
      <c r="AH198">
        <v>38.5</v>
      </c>
      <c r="AR198" s="5"/>
      <c r="AS198" s="6"/>
      <c r="AV198" s="5">
        <v>33814</v>
      </c>
      <c r="AW198" s="6">
        <v>33814</v>
      </c>
      <c r="AX198">
        <v>46</v>
      </c>
    </row>
    <row r="199" spans="13:50" x14ac:dyDescent="0.25">
      <c r="M199" s="5">
        <v>36467</v>
      </c>
      <c r="N199" s="6">
        <v>36467</v>
      </c>
      <c r="O199">
        <v>40.200000000000003</v>
      </c>
      <c r="AF199" s="5">
        <v>34331</v>
      </c>
      <c r="AG199" s="6">
        <v>34331</v>
      </c>
      <c r="AH199">
        <v>38.299999999999997</v>
      </c>
      <c r="AR199" s="5"/>
      <c r="AS199" s="6"/>
      <c r="AV199" s="5">
        <v>33877</v>
      </c>
      <c r="AW199" s="6">
        <v>33877</v>
      </c>
      <c r="AX199">
        <v>49</v>
      </c>
    </row>
    <row r="200" spans="13:50" x14ac:dyDescent="0.25">
      <c r="M200" s="5">
        <v>36648</v>
      </c>
      <c r="N200" s="6">
        <v>36648</v>
      </c>
      <c r="O200">
        <v>40.6</v>
      </c>
      <c r="AF200" s="5">
        <v>34422</v>
      </c>
      <c r="AG200" s="6">
        <v>34422</v>
      </c>
      <c r="AH200">
        <v>38.700000000000003</v>
      </c>
      <c r="AR200" s="5"/>
      <c r="AS200" s="6"/>
      <c r="AV200" s="5">
        <v>33909</v>
      </c>
      <c r="AW200" s="6">
        <v>33909</v>
      </c>
      <c r="AX200">
        <v>52</v>
      </c>
    </row>
    <row r="201" spans="13:50" x14ac:dyDescent="0.25">
      <c r="M201" s="5">
        <v>36846</v>
      </c>
      <c r="N201" s="6">
        <v>36846</v>
      </c>
      <c r="O201">
        <v>40.5</v>
      </c>
      <c r="AF201" s="5">
        <v>34437</v>
      </c>
      <c r="AG201" s="6">
        <v>34437</v>
      </c>
      <c r="AH201">
        <v>38.299999999999997</v>
      </c>
      <c r="AR201" s="5"/>
      <c r="AS201" s="6"/>
      <c r="AV201" s="5">
        <v>33933</v>
      </c>
      <c r="AW201" s="6">
        <v>33933</v>
      </c>
      <c r="AX201">
        <v>52</v>
      </c>
    </row>
    <row r="202" spans="13:50" x14ac:dyDescent="0.25">
      <c r="M202" s="5">
        <v>37021</v>
      </c>
      <c r="N202" s="6">
        <v>37021</v>
      </c>
      <c r="O202">
        <v>40.200000000000003</v>
      </c>
      <c r="AF202" s="5">
        <v>34513</v>
      </c>
      <c r="AG202" s="6">
        <v>34513</v>
      </c>
      <c r="AH202">
        <v>38.9</v>
      </c>
      <c r="AR202" s="5"/>
      <c r="AS202" s="6"/>
      <c r="AV202" s="5">
        <v>34045</v>
      </c>
      <c r="AW202" s="6">
        <v>34045</v>
      </c>
      <c r="AX202">
        <v>34</v>
      </c>
    </row>
    <row r="203" spans="13:50" x14ac:dyDescent="0.25">
      <c r="M203" s="5">
        <v>37223</v>
      </c>
      <c r="N203" s="6">
        <v>37223</v>
      </c>
      <c r="O203">
        <v>39</v>
      </c>
      <c r="AF203" s="5">
        <v>34632</v>
      </c>
      <c r="AG203" s="6">
        <v>34632</v>
      </c>
      <c r="AH203">
        <v>37.1</v>
      </c>
      <c r="AR203" s="5"/>
      <c r="AS203" s="6"/>
      <c r="AV203" s="5">
        <v>34045</v>
      </c>
      <c r="AW203" s="6">
        <v>34045</v>
      </c>
      <c r="AX203">
        <v>34</v>
      </c>
    </row>
    <row r="204" spans="13:50" x14ac:dyDescent="0.25">
      <c r="M204" s="5">
        <v>37389</v>
      </c>
      <c r="N204" s="6">
        <v>37389</v>
      </c>
      <c r="O204">
        <v>40.299999999999997</v>
      </c>
      <c r="AF204" s="5">
        <v>34730</v>
      </c>
      <c r="AG204" s="6">
        <v>34730</v>
      </c>
      <c r="AH204">
        <v>36.9</v>
      </c>
      <c r="AR204" s="5"/>
      <c r="AS204" s="6"/>
      <c r="AV204" s="5">
        <v>34115</v>
      </c>
      <c r="AW204" s="6">
        <v>34115</v>
      </c>
      <c r="AX204">
        <v>36</v>
      </c>
    </row>
    <row r="205" spans="13:50" x14ac:dyDescent="0.25">
      <c r="M205" s="5">
        <v>37565</v>
      </c>
      <c r="N205" s="6">
        <v>37565</v>
      </c>
      <c r="O205">
        <v>40.1</v>
      </c>
      <c r="AF205" s="5">
        <v>34814</v>
      </c>
      <c r="AG205" s="6">
        <v>34814</v>
      </c>
      <c r="AH205">
        <v>37.700000000000003</v>
      </c>
      <c r="AR205" s="5"/>
      <c r="AS205" s="6"/>
      <c r="AV205" s="5">
        <v>34179</v>
      </c>
      <c r="AW205" s="6">
        <v>34179</v>
      </c>
      <c r="AX205">
        <v>45</v>
      </c>
    </row>
    <row r="206" spans="13:50" x14ac:dyDescent="0.25">
      <c r="M206" s="5">
        <v>37727</v>
      </c>
      <c r="N206" s="6">
        <v>37727</v>
      </c>
      <c r="O206">
        <v>40.5</v>
      </c>
      <c r="AF206" s="5">
        <v>34905</v>
      </c>
      <c r="AG206" s="6">
        <v>34905</v>
      </c>
      <c r="AH206">
        <v>39.1</v>
      </c>
      <c r="AR206" s="5"/>
      <c r="AS206" s="6"/>
      <c r="AV206" s="5">
        <v>34234</v>
      </c>
      <c r="AW206" s="6">
        <v>34234</v>
      </c>
      <c r="AX206">
        <v>43</v>
      </c>
    </row>
    <row r="207" spans="13:50" x14ac:dyDescent="0.25">
      <c r="M207" s="5">
        <v>38111</v>
      </c>
      <c r="N207" s="6">
        <v>38111</v>
      </c>
      <c r="O207">
        <v>40.4</v>
      </c>
      <c r="AF207" s="5">
        <v>35031</v>
      </c>
      <c r="AG207" s="6">
        <v>35031</v>
      </c>
      <c r="AH207">
        <v>38.700000000000003</v>
      </c>
      <c r="AR207" s="5"/>
      <c r="AS207" s="6"/>
      <c r="AV207" s="5">
        <v>34297</v>
      </c>
      <c r="AW207" s="6">
        <v>34297</v>
      </c>
      <c r="AX207">
        <v>29</v>
      </c>
    </row>
    <row r="208" spans="13:50" x14ac:dyDescent="0.25">
      <c r="M208" s="5">
        <v>38474</v>
      </c>
      <c r="N208" s="6">
        <v>38474</v>
      </c>
      <c r="O208">
        <v>39.4</v>
      </c>
      <c r="AF208" s="5">
        <v>35122</v>
      </c>
      <c r="AG208" s="6">
        <v>35122</v>
      </c>
      <c r="AH208">
        <v>39.4</v>
      </c>
      <c r="AR208" s="5"/>
      <c r="AS208" s="6"/>
      <c r="AV208" s="5">
        <v>34359</v>
      </c>
      <c r="AW208" s="6">
        <v>34359</v>
      </c>
      <c r="AX208">
        <v>41</v>
      </c>
    </row>
    <row r="209" spans="13:50" x14ac:dyDescent="0.25">
      <c r="M209" s="5">
        <v>38839</v>
      </c>
      <c r="N209" s="6">
        <v>38839</v>
      </c>
      <c r="O209">
        <v>41.1</v>
      </c>
      <c r="AF209" s="5">
        <v>35184</v>
      </c>
      <c r="AG209" s="6">
        <v>35184</v>
      </c>
      <c r="AH209">
        <v>39</v>
      </c>
      <c r="AR209" s="5"/>
      <c r="AS209" s="6"/>
      <c r="AV209" s="5">
        <v>34359</v>
      </c>
      <c r="AW209" s="6">
        <v>34359</v>
      </c>
      <c r="AX209">
        <v>41</v>
      </c>
    </row>
    <row r="210" spans="13:50" x14ac:dyDescent="0.25">
      <c r="M210" s="5">
        <v>39210</v>
      </c>
      <c r="N210" s="6">
        <v>39210</v>
      </c>
      <c r="O210">
        <v>36.700000000000003</v>
      </c>
      <c r="AF210" s="5">
        <v>35304</v>
      </c>
      <c r="AG210" s="6">
        <v>35304</v>
      </c>
      <c r="AH210">
        <v>39.299999999999997</v>
      </c>
      <c r="AR210" s="5"/>
      <c r="AS210" s="6"/>
      <c r="AV210" s="5">
        <v>34416</v>
      </c>
      <c r="AW210" s="6">
        <v>34416</v>
      </c>
      <c r="AX210">
        <v>40</v>
      </c>
    </row>
    <row r="211" spans="13:50" x14ac:dyDescent="0.25">
      <c r="M211" s="5">
        <v>39573</v>
      </c>
      <c r="N211" s="6">
        <v>39573</v>
      </c>
      <c r="O211">
        <v>38.4</v>
      </c>
      <c r="AF211" s="5">
        <v>35451</v>
      </c>
      <c r="AG211" s="6">
        <v>35451</v>
      </c>
      <c r="AH211">
        <v>39.4</v>
      </c>
      <c r="AS211" s="6"/>
      <c r="AV211" s="5">
        <v>34416</v>
      </c>
      <c r="AW211" s="6">
        <v>34416</v>
      </c>
      <c r="AX211">
        <v>40</v>
      </c>
    </row>
    <row r="212" spans="13:50" x14ac:dyDescent="0.25">
      <c r="M212" s="5">
        <v>39937</v>
      </c>
      <c r="N212" s="6">
        <v>39937</v>
      </c>
      <c r="O212">
        <v>40.1</v>
      </c>
      <c r="AF212" s="5">
        <v>35458</v>
      </c>
      <c r="AG212" s="6">
        <v>35458</v>
      </c>
      <c r="AH212">
        <v>39.4</v>
      </c>
      <c r="AS212" s="6"/>
      <c r="AV212" s="5">
        <v>34479</v>
      </c>
      <c r="AW212" s="6">
        <v>34479</v>
      </c>
      <c r="AX212">
        <v>38</v>
      </c>
    </row>
    <row r="213" spans="13:50" x14ac:dyDescent="0.25">
      <c r="M213" s="5">
        <v>40303</v>
      </c>
      <c r="N213" s="6">
        <v>40303</v>
      </c>
      <c r="O213">
        <v>38.799999999999997</v>
      </c>
      <c r="AF213" s="5">
        <v>35542</v>
      </c>
      <c r="AG213" s="6">
        <v>35542</v>
      </c>
      <c r="AH213">
        <v>38</v>
      </c>
      <c r="AR213" s="5"/>
      <c r="AS213" s="6"/>
      <c r="AV213" s="5">
        <v>34535</v>
      </c>
      <c r="AW213" s="6">
        <v>34535</v>
      </c>
      <c r="AX213">
        <v>34</v>
      </c>
    </row>
    <row r="214" spans="13:50" x14ac:dyDescent="0.25">
      <c r="M214" s="5">
        <v>40666</v>
      </c>
      <c r="N214" s="6">
        <v>40666</v>
      </c>
      <c r="O214">
        <v>37.799999999999997</v>
      </c>
      <c r="AF214" s="5">
        <v>35633</v>
      </c>
      <c r="AG214" s="6">
        <v>35633</v>
      </c>
      <c r="AH214">
        <v>37.700000000000003</v>
      </c>
      <c r="AR214" s="5"/>
      <c r="AS214" s="6"/>
      <c r="AV214" s="5">
        <v>34535</v>
      </c>
      <c r="AW214" s="6">
        <v>34535</v>
      </c>
      <c r="AX214">
        <v>34</v>
      </c>
    </row>
    <row r="215" spans="13:50" x14ac:dyDescent="0.25">
      <c r="M215" s="5">
        <v>41037</v>
      </c>
      <c r="N215" s="6">
        <v>41037</v>
      </c>
      <c r="O215">
        <v>37.5</v>
      </c>
      <c r="AF215" s="5">
        <v>35724</v>
      </c>
      <c r="AG215" s="6">
        <v>35724</v>
      </c>
      <c r="AH215">
        <v>40</v>
      </c>
      <c r="AR215" s="5"/>
      <c r="AS215" s="6"/>
      <c r="AV215" s="5">
        <v>34618</v>
      </c>
      <c r="AW215" s="6">
        <v>34618</v>
      </c>
      <c r="AX215">
        <v>39</v>
      </c>
    </row>
    <row r="216" spans="13:50" x14ac:dyDescent="0.25">
      <c r="M216" s="5">
        <v>41400</v>
      </c>
      <c r="N216" s="6">
        <v>41400</v>
      </c>
      <c r="O216">
        <v>39</v>
      </c>
      <c r="AF216" s="5">
        <v>35822</v>
      </c>
      <c r="AG216" s="6">
        <v>35822</v>
      </c>
      <c r="AH216">
        <v>40.299999999999997</v>
      </c>
      <c r="AR216" s="5"/>
      <c r="AS216" s="6"/>
      <c r="AV216" s="5">
        <v>34618</v>
      </c>
      <c r="AW216" s="6">
        <v>34618</v>
      </c>
      <c r="AX216">
        <v>39</v>
      </c>
    </row>
    <row r="217" spans="13:50" x14ac:dyDescent="0.25">
      <c r="M217" s="5">
        <v>41772</v>
      </c>
      <c r="N217" s="6">
        <v>41772</v>
      </c>
      <c r="O217">
        <v>40</v>
      </c>
      <c r="AF217" s="5">
        <v>35907</v>
      </c>
      <c r="AG217" s="6">
        <v>35907</v>
      </c>
      <c r="AH217">
        <v>40</v>
      </c>
      <c r="AR217" s="5"/>
      <c r="AS217" s="6"/>
      <c r="AV217" s="5">
        <v>34724</v>
      </c>
      <c r="AW217" s="6">
        <v>34724</v>
      </c>
      <c r="AX217">
        <v>41</v>
      </c>
    </row>
    <row r="218" spans="13:50" x14ac:dyDescent="0.25">
      <c r="M218" s="5">
        <v>42122</v>
      </c>
      <c r="N218" s="6">
        <v>42122</v>
      </c>
      <c r="O218">
        <v>39.4</v>
      </c>
      <c r="AF218" s="5">
        <v>35929</v>
      </c>
      <c r="AG218" s="6">
        <v>35929</v>
      </c>
      <c r="AH218">
        <v>37.700000000000003</v>
      </c>
      <c r="AR218" s="5"/>
      <c r="AS218" s="6"/>
      <c r="AV218" s="5">
        <v>34787</v>
      </c>
      <c r="AW218" s="6">
        <v>34787</v>
      </c>
      <c r="AX218">
        <v>28</v>
      </c>
    </row>
    <row r="219" spans="13:50" x14ac:dyDescent="0.25">
      <c r="AF219" s="5">
        <v>36095</v>
      </c>
      <c r="AG219" s="6">
        <v>36095</v>
      </c>
      <c r="AH219">
        <v>40.1</v>
      </c>
      <c r="AR219" s="5"/>
      <c r="AS219" s="6"/>
      <c r="AV219" s="5">
        <v>34849</v>
      </c>
      <c r="AW219" s="6">
        <v>34849</v>
      </c>
      <c r="AX219">
        <v>42</v>
      </c>
    </row>
    <row r="220" spans="13:50" x14ac:dyDescent="0.25">
      <c r="AF220" s="5">
        <v>36277</v>
      </c>
      <c r="AG220" s="6">
        <v>36277</v>
      </c>
      <c r="AH220">
        <v>37</v>
      </c>
      <c r="AR220" s="5"/>
      <c r="AS220" s="6"/>
      <c r="AV220" s="5">
        <v>34878</v>
      </c>
      <c r="AW220" s="6">
        <v>34878</v>
      </c>
      <c r="AX220">
        <v>33</v>
      </c>
    </row>
    <row r="221" spans="13:50" x14ac:dyDescent="0.25">
      <c r="M221" t="s">
        <v>1556</v>
      </c>
      <c r="AF221" s="5">
        <v>36626</v>
      </c>
      <c r="AG221" s="6">
        <v>36626</v>
      </c>
      <c r="AH221">
        <v>39</v>
      </c>
      <c r="AR221" s="5"/>
      <c r="AS221" s="6"/>
      <c r="AV221" s="5">
        <v>34906</v>
      </c>
      <c r="AW221" s="6">
        <v>34906</v>
      </c>
      <c r="AX221">
        <v>33</v>
      </c>
    </row>
    <row r="222" spans="13:50" x14ac:dyDescent="0.25">
      <c r="M222" s="5">
        <v>29522</v>
      </c>
      <c r="N222" s="6">
        <v>29522</v>
      </c>
      <c r="O222">
        <v>32.700000000000003</v>
      </c>
      <c r="AF222" s="5">
        <v>37011</v>
      </c>
      <c r="AG222" s="6">
        <v>37011</v>
      </c>
      <c r="AH222">
        <v>38</v>
      </c>
      <c r="AR222" s="5"/>
      <c r="AS222" s="6"/>
      <c r="AV222" s="5">
        <v>34969</v>
      </c>
      <c r="AW222" s="6">
        <v>34969</v>
      </c>
      <c r="AX222">
        <v>41</v>
      </c>
    </row>
    <row r="223" spans="13:50" x14ac:dyDescent="0.25">
      <c r="M223" s="5">
        <v>30068</v>
      </c>
      <c r="N223" s="6">
        <v>30068</v>
      </c>
      <c r="O223">
        <v>34.5</v>
      </c>
      <c r="AF223" s="5">
        <v>37369</v>
      </c>
      <c r="AG223" s="6">
        <v>37369</v>
      </c>
      <c r="AH223">
        <v>40</v>
      </c>
      <c r="AR223" s="5"/>
      <c r="AS223" s="6"/>
      <c r="AV223" s="5">
        <v>34969</v>
      </c>
      <c r="AW223" s="6">
        <v>34969</v>
      </c>
      <c r="AX223">
        <v>41</v>
      </c>
    </row>
    <row r="224" spans="13:50" x14ac:dyDescent="0.25">
      <c r="M224" s="5">
        <v>30453</v>
      </c>
      <c r="N224" s="6">
        <v>30453</v>
      </c>
      <c r="O224">
        <v>30.9</v>
      </c>
      <c r="AF224" s="5">
        <v>37740</v>
      </c>
      <c r="AG224" s="6">
        <v>37740</v>
      </c>
      <c r="AH224">
        <v>40</v>
      </c>
      <c r="AR224" s="5"/>
      <c r="AS224" s="6"/>
      <c r="AV224" s="5">
        <v>35033</v>
      </c>
      <c r="AW224" s="6">
        <v>35033</v>
      </c>
      <c r="AX224">
        <v>28</v>
      </c>
    </row>
    <row r="225" spans="13:50" x14ac:dyDescent="0.25">
      <c r="M225" s="5">
        <v>30827</v>
      </c>
      <c r="N225" s="6">
        <v>30827</v>
      </c>
      <c r="O225">
        <v>32.799999999999997</v>
      </c>
      <c r="AF225" s="5">
        <v>38104</v>
      </c>
      <c r="AG225" s="6">
        <v>38104</v>
      </c>
      <c r="AH225">
        <v>38</v>
      </c>
      <c r="AR225" s="5"/>
      <c r="AS225" s="6"/>
      <c r="AV225" s="5">
        <v>35033</v>
      </c>
      <c r="AW225" s="6">
        <v>35033</v>
      </c>
      <c r="AX225">
        <v>28</v>
      </c>
    </row>
    <row r="226" spans="13:50" x14ac:dyDescent="0.25">
      <c r="M226" s="5">
        <v>31133</v>
      </c>
      <c r="N226" s="6">
        <v>31133</v>
      </c>
      <c r="O226">
        <v>36.299999999999997</v>
      </c>
      <c r="AF226" s="5">
        <v>38470</v>
      </c>
      <c r="AG226" s="6">
        <v>38470</v>
      </c>
      <c r="AH226">
        <v>39</v>
      </c>
      <c r="AR226" s="5"/>
      <c r="AS226" s="6"/>
      <c r="AV226" s="5">
        <v>35053</v>
      </c>
      <c r="AW226" s="6">
        <v>35053</v>
      </c>
      <c r="AX226">
        <v>27</v>
      </c>
    </row>
    <row r="227" spans="13:50" x14ac:dyDescent="0.25">
      <c r="M227" s="5">
        <v>31679</v>
      </c>
      <c r="N227" s="6">
        <v>31679</v>
      </c>
      <c r="O227">
        <v>37.299999999999997</v>
      </c>
      <c r="AF227" s="5">
        <v>38834</v>
      </c>
      <c r="AG227" s="6">
        <v>38834</v>
      </c>
      <c r="AH227">
        <v>34.9</v>
      </c>
      <c r="AR227" s="5"/>
      <c r="AS227" s="6"/>
      <c r="AV227" s="5">
        <v>35089</v>
      </c>
      <c r="AW227" s="6">
        <v>35089</v>
      </c>
      <c r="AX227">
        <v>27</v>
      </c>
    </row>
    <row r="228" spans="13:50" x14ac:dyDescent="0.25">
      <c r="M228" s="5">
        <v>31873</v>
      </c>
      <c r="N228" s="6">
        <v>31873</v>
      </c>
      <c r="O228">
        <v>37.1</v>
      </c>
      <c r="AF228" s="5">
        <v>39190</v>
      </c>
      <c r="AG228" s="6">
        <v>39190</v>
      </c>
      <c r="AH228">
        <v>36.5</v>
      </c>
      <c r="AR228" s="5"/>
      <c r="AS228" s="6"/>
      <c r="AV228" s="5">
        <v>35123</v>
      </c>
      <c r="AW228" s="6">
        <v>35123</v>
      </c>
      <c r="AX228">
        <v>27</v>
      </c>
    </row>
    <row r="229" spans="13:50" x14ac:dyDescent="0.25">
      <c r="M229" s="5">
        <v>32078</v>
      </c>
      <c r="N229" s="6">
        <v>32078</v>
      </c>
      <c r="O229">
        <v>34.700000000000003</v>
      </c>
      <c r="AF229" s="5">
        <v>39567</v>
      </c>
      <c r="AG229" s="6">
        <v>39567</v>
      </c>
      <c r="AH229">
        <v>37.299999999999997</v>
      </c>
      <c r="AR229" s="5"/>
      <c r="AS229" s="6"/>
      <c r="AV229" s="5">
        <v>35214</v>
      </c>
      <c r="AW229" s="6">
        <v>35214</v>
      </c>
      <c r="AX229">
        <v>44</v>
      </c>
    </row>
    <row r="230" spans="13:50" x14ac:dyDescent="0.25">
      <c r="M230" s="5">
        <v>32227</v>
      </c>
      <c r="N230" s="6">
        <v>32227</v>
      </c>
      <c r="O230">
        <v>34.700000000000003</v>
      </c>
      <c r="AF230" s="5">
        <v>40296</v>
      </c>
      <c r="AG230" s="6">
        <v>40296</v>
      </c>
      <c r="AH230">
        <v>36.9</v>
      </c>
      <c r="AR230" s="5"/>
      <c r="AS230" s="6"/>
      <c r="AV230" s="5">
        <v>35305</v>
      </c>
      <c r="AW230" s="6">
        <v>35305</v>
      </c>
      <c r="AX230">
        <v>41</v>
      </c>
    </row>
    <row r="231" spans="13:50" x14ac:dyDescent="0.25">
      <c r="M231" s="5">
        <v>32399</v>
      </c>
      <c r="N231" s="6">
        <v>32399</v>
      </c>
      <c r="O231">
        <v>35.4</v>
      </c>
      <c r="AF231" s="5">
        <v>41023</v>
      </c>
      <c r="AG231" s="6">
        <v>41023</v>
      </c>
      <c r="AH231">
        <v>37.6</v>
      </c>
      <c r="AR231" s="5"/>
      <c r="AS231" s="6"/>
      <c r="AV231" s="5">
        <v>35396</v>
      </c>
      <c r="AW231" s="6">
        <v>35396</v>
      </c>
      <c r="AX231">
        <v>27</v>
      </c>
    </row>
    <row r="232" spans="13:50" x14ac:dyDescent="0.25">
      <c r="M232" s="5">
        <v>32581</v>
      </c>
      <c r="N232" s="6">
        <v>32581</v>
      </c>
      <c r="O232">
        <v>41.7</v>
      </c>
      <c r="AF232" s="5">
        <v>41389</v>
      </c>
      <c r="AG232" s="6">
        <v>41389</v>
      </c>
      <c r="AH232">
        <v>37.200000000000003</v>
      </c>
      <c r="AR232" s="5"/>
      <c r="AS232" s="6"/>
      <c r="AV232" s="5">
        <v>35514</v>
      </c>
      <c r="AW232" s="6">
        <v>35514</v>
      </c>
      <c r="AX232">
        <v>41</v>
      </c>
    </row>
    <row r="233" spans="13:50" x14ac:dyDescent="0.25">
      <c r="M233" s="5">
        <v>32640</v>
      </c>
      <c r="N233" s="6">
        <v>32640</v>
      </c>
      <c r="O233">
        <v>39.4</v>
      </c>
      <c r="AF233" s="5">
        <v>41758</v>
      </c>
      <c r="AG233" s="6">
        <v>41758</v>
      </c>
      <c r="AH233">
        <v>38.200000000000003</v>
      </c>
      <c r="AR233" s="5"/>
      <c r="AS233" s="6"/>
      <c r="AV233" s="5">
        <v>35606</v>
      </c>
      <c r="AW233" s="6">
        <v>35606</v>
      </c>
      <c r="AX233">
        <v>23</v>
      </c>
    </row>
    <row r="234" spans="13:50" x14ac:dyDescent="0.25">
      <c r="M234" s="5">
        <v>32699</v>
      </c>
      <c r="N234" s="6">
        <v>32699</v>
      </c>
      <c r="O234">
        <v>38.4</v>
      </c>
      <c r="AF234" s="5">
        <v>42121</v>
      </c>
      <c r="AG234" s="6">
        <v>42121</v>
      </c>
      <c r="AH234">
        <v>38.5</v>
      </c>
      <c r="AR234" s="5"/>
      <c r="AS234" s="6"/>
      <c r="AV234" s="5">
        <v>35697</v>
      </c>
      <c r="AW234" s="6">
        <v>35697</v>
      </c>
      <c r="AX234">
        <v>38</v>
      </c>
    </row>
    <row r="235" spans="13:50" x14ac:dyDescent="0.25">
      <c r="M235" s="5">
        <v>32736</v>
      </c>
      <c r="N235" s="6">
        <v>32736</v>
      </c>
      <c r="O235">
        <v>36.200000000000003</v>
      </c>
      <c r="AR235" s="5"/>
      <c r="AS235" s="6"/>
      <c r="AV235" s="5">
        <v>35781</v>
      </c>
      <c r="AW235" s="6">
        <v>35781</v>
      </c>
      <c r="AX235">
        <v>24</v>
      </c>
    </row>
    <row r="236" spans="13:50" x14ac:dyDescent="0.25">
      <c r="M236" s="5">
        <v>32763</v>
      </c>
      <c r="N236" s="6">
        <v>32763</v>
      </c>
      <c r="O236">
        <v>37.5</v>
      </c>
      <c r="AR236" s="5"/>
      <c r="AS236" s="6"/>
      <c r="AV236" s="5">
        <v>35913</v>
      </c>
      <c r="AW236" s="6">
        <v>35913</v>
      </c>
      <c r="AX236">
        <v>36</v>
      </c>
    </row>
    <row r="237" spans="13:50" x14ac:dyDescent="0.25">
      <c r="M237" s="5">
        <v>32791</v>
      </c>
      <c r="N237" s="6">
        <v>32791</v>
      </c>
      <c r="O237">
        <v>37.1</v>
      </c>
      <c r="AR237" s="5"/>
      <c r="AS237" s="6"/>
      <c r="AV237" s="5">
        <v>36242</v>
      </c>
      <c r="AW237" s="6">
        <v>36242</v>
      </c>
      <c r="AX237">
        <v>33</v>
      </c>
    </row>
    <row r="238" spans="13:50" x14ac:dyDescent="0.25">
      <c r="M238" s="5">
        <v>32825</v>
      </c>
      <c r="N238" s="6">
        <v>32825</v>
      </c>
      <c r="O238">
        <v>41.7</v>
      </c>
      <c r="AR238" s="5"/>
      <c r="AS238" s="6"/>
      <c r="AV238" s="5">
        <v>36600</v>
      </c>
      <c r="AW238" s="6">
        <v>36600</v>
      </c>
      <c r="AX238">
        <v>42</v>
      </c>
    </row>
    <row r="239" spans="13:50" x14ac:dyDescent="0.25">
      <c r="M239" s="5">
        <v>32853</v>
      </c>
      <c r="N239" s="6">
        <v>32853</v>
      </c>
      <c r="O239">
        <v>41.2</v>
      </c>
      <c r="AR239" s="5"/>
      <c r="AS239" s="6"/>
      <c r="AV239" s="5">
        <v>36970</v>
      </c>
      <c r="AW239" s="6">
        <v>36970</v>
      </c>
      <c r="AX239">
        <v>39</v>
      </c>
    </row>
    <row r="240" spans="13:50" x14ac:dyDescent="0.25">
      <c r="M240" s="5">
        <v>32888</v>
      </c>
      <c r="N240" s="6">
        <v>32888</v>
      </c>
      <c r="O240">
        <v>37.5</v>
      </c>
      <c r="AR240" s="5"/>
      <c r="AS240" s="6"/>
      <c r="AV240" s="5">
        <v>37341</v>
      </c>
      <c r="AW240" s="6">
        <v>37341</v>
      </c>
      <c r="AX240">
        <v>36</v>
      </c>
    </row>
    <row r="241" spans="13:50" x14ac:dyDescent="0.25">
      <c r="M241" s="5">
        <v>32916</v>
      </c>
      <c r="N241" s="6">
        <v>32916</v>
      </c>
      <c r="O241">
        <v>39</v>
      </c>
      <c r="AR241" s="5"/>
      <c r="AS241" s="6"/>
      <c r="AV241" s="5">
        <v>38434</v>
      </c>
      <c r="AW241" s="6">
        <v>38434</v>
      </c>
      <c r="AX241">
        <v>37.9</v>
      </c>
    </row>
    <row r="242" spans="13:50" x14ac:dyDescent="0.25">
      <c r="M242" s="5">
        <v>32946</v>
      </c>
      <c r="N242" s="6">
        <v>32946</v>
      </c>
      <c r="O242">
        <v>37.5</v>
      </c>
      <c r="AR242" s="5"/>
      <c r="AS242" s="6"/>
      <c r="AV242" s="5">
        <v>38792</v>
      </c>
      <c r="AW242" s="6">
        <v>38792</v>
      </c>
      <c r="AX242">
        <v>29</v>
      </c>
    </row>
    <row r="243" spans="13:50" x14ac:dyDescent="0.25">
      <c r="M243" s="5">
        <v>32960</v>
      </c>
      <c r="N243" s="6">
        <v>32960</v>
      </c>
      <c r="O243">
        <v>37.5</v>
      </c>
      <c r="AR243" s="5"/>
      <c r="AS243" s="6"/>
      <c r="AV243" s="5">
        <v>39156</v>
      </c>
      <c r="AW243" s="6">
        <v>39156</v>
      </c>
      <c r="AX243">
        <v>44.7</v>
      </c>
    </row>
    <row r="244" spans="13:50" x14ac:dyDescent="0.25">
      <c r="M244" s="5">
        <v>32972</v>
      </c>
      <c r="N244" s="6">
        <v>32972</v>
      </c>
      <c r="O244">
        <v>36.9</v>
      </c>
      <c r="AR244" s="5"/>
      <c r="AS244" s="6"/>
      <c r="AV244" s="5">
        <v>39520</v>
      </c>
      <c r="AW244" s="6">
        <v>39520</v>
      </c>
      <c r="AX244">
        <v>46.3</v>
      </c>
    </row>
    <row r="245" spans="13:50" x14ac:dyDescent="0.25">
      <c r="M245" s="5">
        <v>33007</v>
      </c>
      <c r="N245" s="6">
        <v>33007</v>
      </c>
      <c r="O245">
        <v>37.9</v>
      </c>
      <c r="AR245" s="5"/>
      <c r="AS245" s="6"/>
      <c r="AV245" s="5">
        <v>39925</v>
      </c>
      <c r="AW245" s="6">
        <v>39925</v>
      </c>
      <c r="AX245">
        <v>41.1</v>
      </c>
    </row>
    <row r="246" spans="13:50" x14ac:dyDescent="0.25">
      <c r="M246" s="5">
        <v>33044</v>
      </c>
      <c r="N246" s="6">
        <v>33044</v>
      </c>
      <c r="O246">
        <v>38.6</v>
      </c>
      <c r="AR246" s="5"/>
      <c r="AS246" s="6"/>
      <c r="AV246" s="5">
        <v>40323</v>
      </c>
      <c r="AW246" s="6">
        <v>40323</v>
      </c>
      <c r="AX246">
        <v>41.2</v>
      </c>
    </row>
    <row r="247" spans="13:50" x14ac:dyDescent="0.25">
      <c r="M247" s="5">
        <v>33064</v>
      </c>
      <c r="N247" s="6">
        <v>33064</v>
      </c>
      <c r="O247">
        <v>37.299999999999997</v>
      </c>
      <c r="AR247" s="5"/>
      <c r="AS247" s="6"/>
      <c r="AV247" s="5">
        <v>40653</v>
      </c>
      <c r="AW247" s="6">
        <v>40653</v>
      </c>
      <c r="AX247">
        <v>42.5</v>
      </c>
    </row>
    <row r="248" spans="13:50" x14ac:dyDescent="0.25">
      <c r="M248" s="5">
        <v>33128</v>
      </c>
      <c r="N248" s="6">
        <v>33128</v>
      </c>
      <c r="O248">
        <v>37.6</v>
      </c>
      <c r="AR248" s="5"/>
      <c r="AS248" s="6"/>
      <c r="AV248" s="5">
        <v>41058</v>
      </c>
      <c r="AW248" s="6">
        <v>41058</v>
      </c>
      <c r="AX248">
        <v>51.3</v>
      </c>
    </row>
    <row r="249" spans="13:50" x14ac:dyDescent="0.25">
      <c r="M249" s="5">
        <v>33162</v>
      </c>
      <c r="N249" s="6">
        <v>33162</v>
      </c>
      <c r="O249">
        <v>37.299999999999997</v>
      </c>
      <c r="AR249" s="5"/>
      <c r="AS249" s="6"/>
      <c r="AV249" s="5">
        <v>41359</v>
      </c>
      <c r="AW249" s="6">
        <v>41359</v>
      </c>
      <c r="AX249">
        <v>45.5</v>
      </c>
    </row>
    <row r="250" spans="13:50" x14ac:dyDescent="0.25">
      <c r="M250" s="5">
        <v>33191</v>
      </c>
      <c r="N250" s="6">
        <v>33191</v>
      </c>
      <c r="O250">
        <v>38</v>
      </c>
      <c r="AR250" s="5"/>
      <c r="AS250" s="6"/>
      <c r="AV250" s="5">
        <v>41723</v>
      </c>
      <c r="AW250" s="6">
        <v>41723</v>
      </c>
      <c r="AX250">
        <v>36.200000000000003</v>
      </c>
    </row>
    <row r="251" spans="13:50" x14ac:dyDescent="0.25">
      <c r="M251" s="5">
        <v>33204</v>
      </c>
      <c r="N251" s="6">
        <v>33204</v>
      </c>
      <c r="O251">
        <v>38</v>
      </c>
      <c r="AR251" s="5"/>
      <c r="AS251" s="6"/>
      <c r="AW251" s="6"/>
    </row>
    <row r="252" spans="13:50" x14ac:dyDescent="0.25">
      <c r="M252" s="5">
        <v>33218</v>
      </c>
      <c r="N252" s="6">
        <v>33218</v>
      </c>
      <c r="O252">
        <v>37.799999999999997</v>
      </c>
      <c r="AR252" s="5"/>
      <c r="AS252" s="6"/>
      <c r="AV252" t="s">
        <v>1544</v>
      </c>
      <c r="AW252" s="6"/>
    </row>
    <row r="253" spans="13:50" x14ac:dyDescent="0.25">
      <c r="M253" s="5">
        <v>33252</v>
      </c>
      <c r="N253" s="6">
        <v>33252</v>
      </c>
      <c r="O253">
        <v>38.5</v>
      </c>
      <c r="AR253" s="5"/>
      <c r="AS253" s="6"/>
      <c r="AV253" s="5">
        <v>32408</v>
      </c>
      <c r="AW253" s="6">
        <v>32408</v>
      </c>
      <c r="AX253">
        <v>42</v>
      </c>
    </row>
    <row r="254" spans="13:50" x14ac:dyDescent="0.25">
      <c r="M254" s="5">
        <v>33282</v>
      </c>
      <c r="N254" s="6">
        <v>33282</v>
      </c>
      <c r="O254">
        <v>35.5</v>
      </c>
      <c r="AR254" s="5"/>
      <c r="AS254" s="6"/>
      <c r="AV254" s="5">
        <v>32776</v>
      </c>
      <c r="AW254" s="6">
        <v>32776</v>
      </c>
      <c r="AX254">
        <v>54</v>
      </c>
    </row>
    <row r="255" spans="13:50" x14ac:dyDescent="0.25">
      <c r="M255" s="5">
        <v>33308</v>
      </c>
      <c r="N255" s="6">
        <v>33308</v>
      </c>
      <c r="O255">
        <v>39.4</v>
      </c>
      <c r="AR255" s="5"/>
      <c r="AS255" s="6"/>
      <c r="AV255" s="5">
        <v>33105</v>
      </c>
      <c r="AW255" s="6">
        <v>33105</v>
      </c>
      <c r="AX255">
        <v>48.6</v>
      </c>
    </row>
    <row r="256" spans="13:50" x14ac:dyDescent="0.25">
      <c r="M256" s="5">
        <v>33310</v>
      </c>
      <c r="N256" s="6">
        <v>33310</v>
      </c>
      <c r="O256">
        <v>39.4</v>
      </c>
      <c r="AR256" s="5"/>
      <c r="AS256" s="6"/>
      <c r="AV256" s="5">
        <v>33126</v>
      </c>
      <c r="AW256" s="6">
        <v>33126</v>
      </c>
      <c r="AX256">
        <v>49</v>
      </c>
    </row>
    <row r="257" spans="13:50" x14ac:dyDescent="0.25">
      <c r="M257" s="5">
        <v>33373</v>
      </c>
      <c r="N257" s="6">
        <v>33373</v>
      </c>
      <c r="O257">
        <v>38.1</v>
      </c>
      <c r="AR257" s="5"/>
      <c r="AS257" s="6"/>
      <c r="AV257" s="5">
        <v>33126</v>
      </c>
      <c r="AW257" s="6">
        <v>33126</v>
      </c>
      <c r="AX257">
        <v>49</v>
      </c>
    </row>
    <row r="258" spans="13:50" x14ac:dyDescent="0.25">
      <c r="M258" s="5">
        <v>33434</v>
      </c>
      <c r="N258" s="6">
        <v>33434</v>
      </c>
      <c r="O258">
        <v>37.5</v>
      </c>
      <c r="AR258" s="5"/>
      <c r="AS258" s="6"/>
      <c r="AV258" s="5">
        <v>33143</v>
      </c>
      <c r="AW258" s="6">
        <v>33143</v>
      </c>
      <c r="AX258">
        <v>50</v>
      </c>
    </row>
    <row r="259" spans="13:50" x14ac:dyDescent="0.25">
      <c r="M259" s="5">
        <v>33490</v>
      </c>
      <c r="N259" s="6">
        <v>33490</v>
      </c>
      <c r="O259">
        <v>39.799999999999997</v>
      </c>
      <c r="AR259" s="5"/>
      <c r="AS259" s="6"/>
      <c r="AV259" s="5">
        <v>33169</v>
      </c>
      <c r="AW259" s="6">
        <v>33169</v>
      </c>
      <c r="AX259">
        <v>47</v>
      </c>
    </row>
    <row r="260" spans="13:50" x14ac:dyDescent="0.25">
      <c r="M260" s="5">
        <v>33549</v>
      </c>
      <c r="N260" s="6">
        <v>33549</v>
      </c>
      <c r="O260">
        <v>38.5</v>
      </c>
      <c r="AR260" s="5"/>
      <c r="AS260" s="6"/>
      <c r="AV260" s="5">
        <v>33169</v>
      </c>
      <c r="AW260" s="6">
        <v>33169</v>
      </c>
      <c r="AX260">
        <v>47</v>
      </c>
    </row>
    <row r="261" spans="13:50" x14ac:dyDescent="0.25">
      <c r="M261" s="5">
        <v>33679</v>
      </c>
      <c r="N261" s="6">
        <v>33679</v>
      </c>
      <c r="O261">
        <v>38.700000000000003</v>
      </c>
      <c r="AR261" s="5"/>
      <c r="AS261" s="6"/>
      <c r="AV261" s="5">
        <v>33173</v>
      </c>
      <c r="AW261" s="6">
        <v>33173</v>
      </c>
      <c r="AX261">
        <v>45.3</v>
      </c>
    </row>
    <row r="262" spans="13:50" x14ac:dyDescent="0.25">
      <c r="M262" s="5">
        <v>33728</v>
      </c>
      <c r="N262" s="6">
        <v>33728</v>
      </c>
      <c r="O262">
        <v>39.4</v>
      </c>
      <c r="AR262" s="5"/>
      <c r="AS262" s="6"/>
      <c r="AV262" s="5">
        <v>33211</v>
      </c>
      <c r="AW262" s="6">
        <v>33211</v>
      </c>
      <c r="AX262">
        <v>46.1</v>
      </c>
    </row>
    <row r="263" spans="13:50" x14ac:dyDescent="0.25">
      <c r="M263" s="5">
        <v>33793</v>
      </c>
      <c r="N263" s="6">
        <v>33793</v>
      </c>
      <c r="O263">
        <v>40.200000000000003</v>
      </c>
      <c r="AR263" s="5"/>
      <c r="AS263" s="6"/>
      <c r="AV263" s="5">
        <v>33275</v>
      </c>
      <c r="AW263" s="6">
        <v>33275</v>
      </c>
      <c r="AX263">
        <v>45</v>
      </c>
    </row>
    <row r="264" spans="13:50" x14ac:dyDescent="0.25">
      <c r="M264" s="5">
        <v>33892</v>
      </c>
      <c r="N264" s="6">
        <v>33892</v>
      </c>
      <c r="O264">
        <v>38.200000000000003</v>
      </c>
      <c r="AR264" s="5"/>
      <c r="AS264" s="6"/>
      <c r="AV264" s="5">
        <v>33318</v>
      </c>
      <c r="AW264" s="6">
        <v>33318</v>
      </c>
      <c r="AX264">
        <v>45</v>
      </c>
    </row>
    <row r="265" spans="13:50" x14ac:dyDescent="0.25">
      <c r="M265" s="5">
        <v>33903</v>
      </c>
      <c r="N265" s="6">
        <v>33903</v>
      </c>
      <c r="O265">
        <v>38.299999999999997</v>
      </c>
      <c r="AR265" s="5"/>
      <c r="AS265" s="6"/>
      <c r="AV265" s="5">
        <v>33375</v>
      </c>
      <c r="AW265" s="6">
        <v>33375</v>
      </c>
      <c r="AX265">
        <v>44</v>
      </c>
    </row>
    <row r="266" spans="13:50" x14ac:dyDescent="0.25">
      <c r="M266" s="5">
        <v>34102</v>
      </c>
      <c r="N266" s="6">
        <v>34102</v>
      </c>
      <c r="O266">
        <v>39.799999999999997</v>
      </c>
      <c r="AR266" s="5"/>
      <c r="AS266" s="6"/>
      <c r="AV266" s="5">
        <v>33449</v>
      </c>
      <c r="AW266" s="6">
        <v>33449</v>
      </c>
      <c r="AX266">
        <v>43.5</v>
      </c>
    </row>
    <row r="267" spans="13:50" x14ac:dyDescent="0.25">
      <c r="M267" s="5">
        <v>34122</v>
      </c>
      <c r="N267" s="6">
        <v>34122</v>
      </c>
      <c r="O267">
        <v>39.5</v>
      </c>
      <c r="AR267" s="5"/>
      <c r="AS267" s="6"/>
      <c r="AV267" s="5">
        <v>33506</v>
      </c>
      <c r="AW267" s="6">
        <v>33506</v>
      </c>
      <c r="AX267">
        <v>43</v>
      </c>
    </row>
    <row r="268" spans="13:50" x14ac:dyDescent="0.25">
      <c r="M268" s="5">
        <v>34276</v>
      </c>
      <c r="N268" s="6">
        <v>34276</v>
      </c>
      <c r="O268">
        <v>40.200000000000003</v>
      </c>
      <c r="AR268" s="5"/>
      <c r="AS268" s="6"/>
      <c r="AV268" s="5">
        <v>33569</v>
      </c>
      <c r="AW268" s="6">
        <v>33569</v>
      </c>
      <c r="AX268">
        <v>42.7</v>
      </c>
    </row>
    <row r="269" spans="13:50" x14ac:dyDescent="0.25">
      <c r="M269" s="5">
        <v>34680</v>
      </c>
      <c r="N269" s="6">
        <v>34680</v>
      </c>
      <c r="O269">
        <v>39.1</v>
      </c>
      <c r="AR269" s="5"/>
      <c r="AS269" s="6"/>
      <c r="AV269" s="5">
        <v>33632</v>
      </c>
      <c r="AW269" s="6">
        <v>33632</v>
      </c>
      <c r="AX269">
        <v>44</v>
      </c>
    </row>
    <row r="270" spans="13:50" x14ac:dyDescent="0.25">
      <c r="M270" s="5">
        <v>34752</v>
      </c>
      <c r="N270" s="6">
        <v>34752</v>
      </c>
      <c r="O270">
        <v>39.6</v>
      </c>
      <c r="AR270" s="5"/>
      <c r="AS270" s="6"/>
      <c r="AV270" s="5">
        <v>33635</v>
      </c>
      <c r="AW270" s="6">
        <v>33635</v>
      </c>
      <c r="AX270">
        <v>31</v>
      </c>
    </row>
    <row r="271" spans="13:50" x14ac:dyDescent="0.25">
      <c r="M271" s="5">
        <v>34823</v>
      </c>
      <c r="N271" s="6">
        <v>34823</v>
      </c>
      <c r="O271">
        <v>38.1</v>
      </c>
      <c r="AR271" s="5"/>
      <c r="AS271" s="6"/>
      <c r="AV271" s="5">
        <v>33645</v>
      </c>
      <c r="AW271" s="6">
        <v>33645</v>
      </c>
      <c r="AX271">
        <v>31</v>
      </c>
    </row>
    <row r="272" spans="13:50" x14ac:dyDescent="0.25">
      <c r="M272" s="5">
        <v>34842</v>
      </c>
      <c r="N272" s="6">
        <v>34842</v>
      </c>
      <c r="O272">
        <v>40.200000000000003</v>
      </c>
      <c r="AR272" s="5"/>
      <c r="AS272" s="6"/>
      <c r="AV272" s="5">
        <v>33664</v>
      </c>
      <c r="AW272" s="6">
        <v>33664</v>
      </c>
      <c r="AX272">
        <v>47</v>
      </c>
    </row>
    <row r="273" spans="13:50" x14ac:dyDescent="0.25">
      <c r="M273" s="5">
        <v>34961</v>
      </c>
      <c r="N273" s="6">
        <v>34961</v>
      </c>
      <c r="O273">
        <v>37.200000000000003</v>
      </c>
      <c r="AR273" s="5"/>
      <c r="AS273" s="6"/>
      <c r="AV273" s="5">
        <v>33688</v>
      </c>
      <c r="AW273" s="6">
        <v>33688</v>
      </c>
      <c r="AX273">
        <v>47</v>
      </c>
    </row>
    <row r="274" spans="13:50" x14ac:dyDescent="0.25">
      <c r="M274" s="5">
        <v>34991</v>
      </c>
      <c r="N274" s="6">
        <v>34991</v>
      </c>
      <c r="O274">
        <v>40.799999999999997</v>
      </c>
      <c r="AR274" s="5"/>
      <c r="AS274" s="6"/>
      <c r="AV274" s="5">
        <v>33725</v>
      </c>
      <c r="AW274" s="6">
        <v>33725</v>
      </c>
      <c r="AX274">
        <v>47</v>
      </c>
    </row>
    <row r="275" spans="13:50" x14ac:dyDescent="0.25">
      <c r="M275" s="5">
        <v>35151</v>
      </c>
      <c r="N275" s="6">
        <v>35151</v>
      </c>
      <c r="O275">
        <v>38.9</v>
      </c>
      <c r="AR275" s="5"/>
      <c r="AS275" s="6"/>
      <c r="AV275" s="5">
        <v>33745</v>
      </c>
      <c r="AW275" s="6">
        <v>33745</v>
      </c>
      <c r="AX275">
        <v>47</v>
      </c>
    </row>
    <row r="276" spans="13:50" x14ac:dyDescent="0.25">
      <c r="M276" s="5">
        <v>35192</v>
      </c>
      <c r="N276" s="6">
        <v>35192</v>
      </c>
      <c r="O276">
        <v>40.4</v>
      </c>
      <c r="AR276" s="5"/>
      <c r="AS276" s="6"/>
      <c r="AV276" s="5">
        <v>33776</v>
      </c>
      <c r="AW276" s="6">
        <v>33776</v>
      </c>
      <c r="AX276">
        <v>47</v>
      </c>
    </row>
    <row r="277" spans="13:50" x14ac:dyDescent="0.25">
      <c r="M277" s="5">
        <v>35209</v>
      </c>
      <c r="N277" s="6">
        <v>35209</v>
      </c>
      <c r="O277">
        <v>38.6</v>
      </c>
      <c r="AR277" s="5"/>
      <c r="AS277" s="6"/>
      <c r="AV277" s="5">
        <v>33786</v>
      </c>
      <c r="AW277" s="6">
        <v>33786</v>
      </c>
      <c r="AX277">
        <v>50</v>
      </c>
    </row>
    <row r="278" spans="13:50" x14ac:dyDescent="0.25">
      <c r="M278" s="5">
        <v>35375</v>
      </c>
      <c r="N278" s="6">
        <v>35375</v>
      </c>
      <c r="O278">
        <v>40</v>
      </c>
      <c r="AR278" s="5"/>
      <c r="AS278" s="6"/>
      <c r="AV278" s="5">
        <v>33814</v>
      </c>
      <c r="AW278" s="6">
        <v>33814</v>
      </c>
      <c r="AX278">
        <v>50</v>
      </c>
    </row>
    <row r="279" spans="13:50" x14ac:dyDescent="0.25">
      <c r="M279" s="5">
        <v>35571</v>
      </c>
      <c r="N279" s="6">
        <v>35571</v>
      </c>
      <c r="O279">
        <v>40.299999999999997</v>
      </c>
      <c r="AR279" s="5"/>
      <c r="AS279" s="6"/>
      <c r="AV279" s="5">
        <v>33877</v>
      </c>
      <c r="AW279" s="6">
        <v>33877</v>
      </c>
      <c r="AX279">
        <v>53</v>
      </c>
    </row>
    <row r="280" spans="13:50" x14ac:dyDescent="0.25">
      <c r="M280" s="5">
        <v>35584</v>
      </c>
      <c r="N280" s="6">
        <v>35584</v>
      </c>
      <c r="O280">
        <v>42.8</v>
      </c>
      <c r="AR280" s="5"/>
      <c r="AS280" s="6"/>
      <c r="AV280" s="5">
        <v>33909</v>
      </c>
      <c r="AW280" s="6">
        <v>33909</v>
      </c>
      <c r="AX280">
        <v>52</v>
      </c>
    </row>
    <row r="281" spans="13:50" x14ac:dyDescent="0.25">
      <c r="M281" s="5">
        <v>35704</v>
      </c>
      <c r="N281" s="6">
        <v>35704</v>
      </c>
      <c r="O281">
        <v>41.4</v>
      </c>
      <c r="AR281" s="5"/>
      <c r="AS281" s="6"/>
      <c r="AV281" s="5">
        <v>33933</v>
      </c>
      <c r="AW281" s="6">
        <v>33933</v>
      </c>
      <c r="AX281">
        <v>52</v>
      </c>
    </row>
    <row r="282" spans="13:50" x14ac:dyDescent="0.25">
      <c r="M282" s="5">
        <v>35760</v>
      </c>
      <c r="N282" s="6">
        <v>35760</v>
      </c>
      <c r="O282">
        <v>43.3</v>
      </c>
      <c r="AR282" s="5"/>
      <c r="AS282" s="6"/>
      <c r="AV282" s="5">
        <v>34045</v>
      </c>
      <c r="AW282" s="6">
        <v>34045</v>
      </c>
      <c r="AX282">
        <v>49</v>
      </c>
    </row>
    <row r="283" spans="13:50" x14ac:dyDescent="0.25">
      <c r="M283" s="5">
        <v>35773</v>
      </c>
      <c r="N283" s="6">
        <v>35773</v>
      </c>
      <c r="O283">
        <v>39.200000000000003</v>
      </c>
      <c r="AR283" s="5"/>
      <c r="AS283" s="6"/>
      <c r="AV283" s="5">
        <v>34045</v>
      </c>
      <c r="AW283" s="6">
        <v>34045</v>
      </c>
      <c r="AX283">
        <v>49</v>
      </c>
    </row>
    <row r="284" spans="13:50" x14ac:dyDescent="0.25">
      <c r="M284" s="5">
        <v>35829</v>
      </c>
      <c r="N284" s="6">
        <v>35829</v>
      </c>
      <c r="O284">
        <v>40.700000000000003</v>
      </c>
      <c r="AR284" s="5"/>
      <c r="AS284" s="6"/>
      <c r="AV284" s="5">
        <v>34115</v>
      </c>
      <c r="AW284" s="6">
        <v>34115</v>
      </c>
      <c r="AX284">
        <v>47</v>
      </c>
    </row>
    <row r="285" spans="13:50" x14ac:dyDescent="0.25">
      <c r="M285" s="5">
        <v>35856</v>
      </c>
      <c r="N285" s="6">
        <v>35856</v>
      </c>
      <c r="O285">
        <v>40.799999999999997</v>
      </c>
      <c r="AR285" s="5"/>
      <c r="AS285" s="6"/>
      <c r="AV285" s="5">
        <v>34179</v>
      </c>
      <c r="AW285" s="6">
        <v>34179</v>
      </c>
      <c r="AX285">
        <v>46</v>
      </c>
    </row>
    <row r="286" spans="13:50" x14ac:dyDescent="0.25">
      <c r="M286" s="5">
        <v>35930</v>
      </c>
      <c r="N286" s="6">
        <v>35930</v>
      </c>
      <c r="O286">
        <v>41</v>
      </c>
      <c r="AR286" s="5"/>
      <c r="AS286" s="6"/>
      <c r="AV286" s="5">
        <v>34234</v>
      </c>
      <c r="AW286" s="6">
        <v>34234</v>
      </c>
      <c r="AX286">
        <v>44</v>
      </c>
    </row>
    <row r="287" spans="13:50" x14ac:dyDescent="0.25">
      <c r="M287" s="5">
        <v>35984</v>
      </c>
      <c r="N287" s="6">
        <v>35984</v>
      </c>
      <c r="O287">
        <v>41</v>
      </c>
      <c r="AR287" s="5"/>
      <c r="AS287" s="6"/>
      <c r="AV287" s="5">
        <v>34297</v>
      </c>
      <c r="AW287" s="6">
        <v>34297</v>
      </c>
      <c r="AX287">
        <v>41</v>
      </c>
    </row>
    <row r="288" spans="13:50" x14ac:dyDescent="0.25">
      <c r="M288" s="5">
        <v>36467</v>
      </c>
      <c r="N288" s="6">
        <v>36467</v>
      </c>
      <c r="O288">
        <v>41.5</v>
      </c>
      <c r="AR288" s="5"/>
      <c r="AS288" s="6"/>
      <c r="AV288" s="5">
        <v>34359</v>
      </c>
      <c r="AW288" s="6">
        <v>34359</v>
      </c>
      <c r="AX288">
        <v>41</v>
      </c>
    </row>
    <row r="289" spans="13:50" x14ac:dyDescent="0.25">
      <c r="M289" s="5">
        <v>36648</v>
      </c>
      <c r="N289" s="6">
        <v>36648</v>
      </c>
      <c r="O289">
        <v>42.5</v>
      </c>
      <c r="AR289" s="5"/>
      <c r="AS289" s="6"/>
      <c r="AV289" s="5">
        <v>34359</v>
      </c>
      <c r="AW289" s="6">
        <v>34359</v>
      </c>
      <c r="AX289">
        <v>41</v>
      </c>
    </row>
    <row r="290" spans="13:50" x14ac:dyDescent="0.25">
      <c r="M290" s="5">
        <v>36846</v>
      </c>
      <c r="N290" s="6">
        <v>36846</v>
      </c>
      <c r="O290">
        <v>41.1</v>
      </c>
      <c r="AR290" s="5"/>
      <c r="AS290" s="6"/>
      <c r="AV290" s="5">
        <v>34416</v>
      </c>
      <c r="AW290" s="6">
        <v>34416</v>
      </c>
      <c r="AX290">
        <v>41</v>
      </c>
    </row>
    <row r="291" spans="13:50" x14ac:dyDescent="0.25">
      <c r="M291" s="5">
        <v>37021</v>
      </c>
      <c r="N291" s="6">
        <v>37021</v>
      </c>
      <c r="O291">
        <v>41.8</v>
      </c>
      <c r="AS291" s="6"/>
      <c r="AV291" s="5">
        <v>34416</v>
      </c>
      <c r="AW291" s="6">
        <v>34416</v>
      </c>
      <c r="AX291">
        <v>41</v>
      </c>
    </row>
    <row r="292" spans="13:50" x14ac:dyDescent="0.25">
      <c r="M292" s="5">
        <v>37223</v>
      </c>
      <c r="N292" s="6">
        <v>37223</v>
      </c>
      <c r="O292">
        <v>41</v>
      </c>
      <c r="AS292" s="6"/>
      <c r="AV292" s="5">
        <v>34479</v>
      </c>
      <c r="AW292" s="6">
        <v>34479</v>
      </c>
      <c r="AX292">
        <v>39</v>
      </c>
    </row>
    <row r="293" spans="13:50" x14ac:dyDescent="0.25">
      <c r="M293" s="5">
        <v>37389</v>
      </c>
      <c r="N293" s="6">
        <v>37389</v>
      </c>
      <c r="O293">
        <v>41.3</v>
      </c>
      <c r="AR293" s="5"/>
      <c r="AS293" s="6"/>
      <c r="AV293" s="5">
        <v>34535</v>
      </c>
      <c r="AW293" s="6">
        <v>34535</v>
      </c>
      <c r="AX293">
        <v>38</v>
      </c>
    </row>
    <row r="294" spans="13:50" x14ac:dyDescent="0.25">
      <c r="M294" s="5">
        <v>37565</v>
      </c>
      <c r="N294" s="6">
        <v>37565</v>
      </c>
      <c r="O294">
        <v>40.799999999999997</v>
      </c>
      <c r="AR294" s="5"/>
      <c r="AS294" s="6"/>
      <c r="AV294" s="5">
        <v>34535</v>
      </c>
      <c r="AW294" s="6">
        <v>34535</v>
      </c>
      <c r="AX294">
        <v>38</v>
      </c>
    </row>
    <row r="295" spans="13:50" x14ac:dyDescent="0.25">
      <c r="M295" s="5">
        <v>37727</v>
      </c>
      <c r="N295" s="6">
        <v>37727</v>
      </c>
      <c r="O295">
        <v>43.5</v>
      </c>
      <c r="AR295" s="5"/>
      <c r="AS295" s="6"/>
      <c r="AV295" s="5">
        <v>34618</v>
      </c>
      <c r="AW295" s="6">
        <v>34618</v>
      </c>
      <c r="AX295">
        <v>40</v>
      </c>
    </row>
    <row r="296" spans="13:50" x14ac:dyDescent="0.25">
      <c r="M296" s="5">
        <v>38111</v>
      </c>
      <c r="N296" s="6">
        <v>38111</v>
      </c>
      <c r="O296">
        <v>41.5</v>
      </c>
      <c r="AR296" s="5"/>
      <c r="AS296" s="6"/>
      <c r="AV296" s="5">
        <v>34618</v>
      </c>
      <c r="AW296" s="6">
        <v>34618</v>
      </c>
      <c r="AX296">
        <v>40</v>
      </c>
    </row>
    <row r="297" spans="13:50" x14ac:dyDescent="0.25">
      <c r="M297" s="5">
        <v>38474</v>
      </c>
      <c r="N297" s="6">
        <v>38474</v>
      </c>
      <c r="O297">
        <v>40.1</v>
      </c>
      <c r="AR297" s="5"/>
      <c r="AS297" s="6"/>
      <c r="AV297" s="5">
        <v>34724</v>
      </c>
      <c r="AW297" s="6">
        <v>34724</v>
      </c>
      <c r="AX297">
        <v>41</v>
      </c>
    </row>
    <row r="298" spans="13:50" x14ac:dyDescent="0.25">
      <c r="M298" s="5">
        <v>39001</v>
      </c>
      <c r="N298" s="6">
        <v>39001</v>
      </c>
      <c r="O298">
        <v>38.299999999999997</v>
      </c>
      <c r="AR298" s="5"/>
      <c r="AS298" s="6"/>
      <c r="AV298" s="5">
        <v>34787</v>
      </c>
      <c r="AW298" s="6">
        <v>34787</v>
      </c>
      <c r="AX298">
        <v>43</v>
      </c>
    </row>
    <row r="299" spans="13:50" x14ac:dyDescent="0.25">
      <c r="M299" s="5">
        <v>39210</v>
      </c>
      <c r="N299" s="6">
        <v>39210</v>
      </c>
      <c r="O299">
        <v>37.6</v>
      </c>
      <c r="AR299" s="5"/>
      <c r="AS299" s="6"/>
      <c r="AV299" s="5">
        <v>34849</v>
      </c>
      <c r="AW299" s="6">
        <v>34849</v>
      </c>
      <c r="AX299">
        <v>46</v>
      </c>
    </row>
    <row r="300" spans="13:50" x14ac:dyDescent="0.25">
      <c r="M300" s="5">
        <v>39224</v>
      </c>
      <c r="N300" s="6">
        <v>39224</v>
      </c>
      <c r="O300">
        <v>36</v>
      </c>
      <c r="AR300" s="5"/>
      <c r="AS300" s="6"/>
      <c r="AV300" s="5">
        <v>34969</v>
      </c>
      <c r="AW300" s="6">
        <v>34969</v>
      </c>
      <c r="AX300">
        <v>44</v>
      </c>
    </row>
    <row r="301" spans="13:50" x14ac:dyDescent="0.25">
      <c r="M301" s="5">
        <v>39573</v>
      </c>
      <c r="N301" s="6">
        <v>39573</v>
      </c>
      <c r="O301">
        <v>39.1</v>
      </c>
      <c r="AR301" s="5"/>
      <c r="AS301" s="6"/>
      <c r="AV301" s="5">
        <v>35033</v>
      </c>
      <c r="AW301" s="6">
        <v>35033</v>
      </c>
      <c r="AX301">
        <v>46</v>
      </c>
    </row>
    <row r="302" spans="13:50" x14ac:dyDescent="0.25">
      <c r="M302" s="5">
        <v>39610</v>
      </c>
      <c r="N302" s="6">
        <v>39610</v>
      </c>
      <c r="O302">
        <v>37</v>
      </c>
      <c r="AR302" s="5"/>
      <c r="AS302" s="6"/>
      <c r="AV302" s="5">
        <v>35089</v>
      </c>
      <c r="AW302" s="6">
        <v>35089</v>
      </c>
      <c r="AX302">
        <v>46</v>
      </c>
    </row>
    <row r="303" spans="13:50" x14ac:dyDescent="0.25">
      <c r="M303" s="5">
        <v>39937</v>
      </c>
      <c r="N303" s="6">
        <v>39937</v>
      </c>
      <c r="O303">
        <v>40.4</v>
      </c>
      <c r="AR303" s="5"/>
      <c r="AS303" s="6"/>
      <c r="AV303" s="5">
        <v>35123</v>
      </c>
      <c r="AW303" s="6">
        <v>35123</v>
      </c>
      <c r="AX303">
        <v>47</v>
      </c>
    </row>
    <row r="304" spans="13:50" x14ac:dyDescent="0.25">
      <c r="M304" s="5">
        <v>39995</v>
      </c>
      <c r="N304" s="6">
        <v>39995</v>
      </c>
      <c r="O304">
        <v>38</v>
      </c>
      <c r="AR304" s="5"/>
      <c r="AS304" s="6"/>
      <c r="AV304" s="5">
        <v>35214</v>
      </c>
      <c r="AW304" s="6">
        <v>35214</v>
      </c>
      <c r="AX304">
        <v>46</v>
      </c>
    </row>
    <row r="305" spans="13:50" x14ac:dyDescent="0.25">
      <c r="M305" s="5">
        <v>40303</v>
      </c>
      <c r="N305" s="6">
        <v>40303</v>
      </c>
      <c r="O305">
        <v>38.9</v>
      </c>
      <c r="AR305" s="5"/>
      <c r="AS305" s="6"/>
      <c r="AV305" s="5">
        <v>35305</v>
      </c>
      <c r="AW305" s="6">
        <v>35305</v>
      </c>
      <c r="AX305">
        <v>43</v>
      </c>
    </row>
    <row r="306" spans="13:50" x14ac:dyDescent="0.25">
      <c r="M306" s="5">
        <v>40352</v>
      </c>
      <c r="N306" s="6">
        <v>40352</v>
      </c>
      <c r="O306">
        <v>37</v>
      </c>
      <c r="AR306" s="5"/>
      <c r="AS306" s="6"/>
      <c r="AV306" s="5">
        <v>35396</v>
      </c>
      <c r="AW306" s="6">
        <v>35396</v>
      </c>
      <c r="AX306">
        <v>0.15</v>
      </c>
    </row>
    <row r="307" spans="13:50" x14ac:dyDescent="0.25">
      <c r="M307" s="5">
        <v>40666</v>
      </c>
      <c r="N307" s="6">
        <v>40666</v>
      </c>
      <c r="O307">
        <v>39.5</v>
      </c>
      <c r="AR307" s="5"/>
      <c r="AS307" s="6"/>
      <c r="AV307" s="5">
        <v>35514</v>
      </c>
      <c r="AW307" s="6">
        <v>35514</v>
      </c>
      <c r="AX307">
        <v>37</v>
      </c>
    </row>
    <row r="308" spans="13:50" x14ac:dyDescent="0.25">
      <c r="M308" s="5">
        <v>40681</v>
      </c>
      <c r="N308" s="6">
        <v>40681</v>
      </c>
      <c r="O308">
        <v>38</v>
      </c>
      <c r="AR308" s="5"/>
      <c r="AS308" s="6"/>
      <c r="AV308" s="5">
        <v>35606</v>
      </c>
      <c r="AW308" s="6">
        <v>35606</v>
      </c>
      <c r="AX308">
        <v>37</v>
      </c>
    </row>
    <row r="309" spans="13:50" x14ac:dyDescent="0.25">
      <c r="M309" s="5">
        <v>41037</v>
      </c>
      <c r="N309" s="6">
        <v>41037</v>
      </c>
      <c r="O309">
        <v>38.799999999999997</v>
      </c>
      <c r="AR309" s="5"/>
      <c r="AS309" s="6"/>
      <c r="AV309" s="5">
        <v>35697</v>
      </c>
      <c r="AW309" s="6">
        <v>35697</v>
      </c>
      <c r="AX309">
        <v>38</v>
      </c>
    </row>
    <row r="310" spans="13:50" x14ac:dyDescent="0.25">
      <c r="M310" s="5">
        <v>41109</v>
      </c>
      <c r="N310" s="6">
        <v>41109</v>
      </c>
      <c r="O310">
        <v>38</v>
      </c>
      <c r="AR310" s="5"/>
      <c r="AS310" s="6"/>
      <c r="AV310" s="5">
        <v>35781</v>
      </c>
      <c r="AW310" s="6">
        <v>35781</v>
      </c>
      <c r="AX310">
        <v>38</v>
      </c>
    </row>
    <row r="311" spans="13:50" x14ac:dyDescent="0.25">
      <c r="M311" s="5">
        <v>41400</v>
      </c>
      <c r="N311" s="6">
        <v>41400</v>
      </c>
      <c r="O311">
        <v>39.200000000000003</v>
      </c>
      <c r="AR311" s="5"/>
      <c r="AS311" s="6"/>
      <c r="AV311" s="5">
        <v>35913</v>
      </c>
      <c r="AW311" s="6">
        <v>35913</v>
      </c>
      <c r="AX311">
        <v>38</v>
      </c>
    </row>
    <row r="312" spans="13:50" x14ac:dyDescent="0.25">
      <c r="M312" s="5">
        <v>41430</v>
      </c>
      <c r="N312" s="6">
        <v>41430</v>
      </c>
      <c r="O312">
        <v>38</v>
      </c>
      <c r="AR312" s="5"/>
      <c r="AS312" s="6"/>
      <c r="AV312" s="5">
        <v>36242</v>
      </c>
      <c r="AW312" s="6">
        <v>36242</v>
      </c>
      <c r="AX312">
        <v>32</v>
      </c>
    </row>
    <row r="313" spans="13:50" x14ac:dyDescent="0.25">
      <c r="M313" s="5">
        <v>41772</v>
      </c>
      <c r="N313" s="6">
        <v>41772</v>
      </c>
      <c r="O313">
        <v>39.5</v>
      </c>
      <c r="AR313" s="5"/>
      <c r="AS313" s="6"/>
      <c r="AV313" s="5">
        <v>36600</v>
      </c>
      <c r="AW313" s="6">
        <v>36600</v>
      </c>
      <c r="AX313">
        <v>49</v>
      </c>
    </row>
    <row r="314" spans="13:50" x14ac:dyDescent="0.25">
      <c r="M314" s="5">
        <v>41780</v>
      </c>
      <c r="N314" s="6">
        <v>41780</v>
      </c>
      <c r="O314">
        <v>36</v>
      </c>
      <c r="AR314" s="5"/>
      <c r="AS314" s="6"/>
      <c r="AV314" s="5">
        <v>36970</v>
      </c>
      <c r="AW314" s="6">
        <v>36970</v>
      </c>
      <c r="AX314">
        <v>37</v>
      </c>
    </row>
    <row r="315" spans="13:50" x14ac:dyDescent="0.25">
      <c r="M315" s="5">
        <v>42122</v>
      </c>
      <c r="N315" s="6">
        <v>42122</v>
      </c>
      <c r="O315">
        <v>40.5</v>
      </c>
      <c r="AR315" s="5"/>
      <c r="AS315" s="6"/>
      <c r="AV315" s="5">
        <v>37341</v>
      </c>
      <c r="AW315" s="6">
        <v>37341</v>
      </c>
      <c r="AX315">
        <v>33</v>
      </c>
    </row>
    <row r="316" spans="13:50" x14ac:dyDescent="0.25">
      <c r="M316" s="5">
        <v>42144</v>
      </c>
      <c r="N316" s="6">
        <v>42144</v>
      </c>
      <c r="O316">
        <v>39</v>
      </c>
      <c r="AR316" s="5"/>
      <c r="AS316" s="6"/>
      <c r="AV316" s="5">
        <v>38434</v>
      </c>
      <c r="AW316" s="6">
        <v>38434</v>
      </c>
      <c r="AX316">
        <v>38.799999999999997</v>
      </c>
    </row>
    <row r="317" spans="13:50" x14ac:dyDescent="0.25">
      <c r="M317" s="5">
        <v>42507</v>
      </c>
      <c r="N317" s="6">
        <v>42507</v>
      </c>
      <c r="O317">
        <v>38</v>
      </c>
      <c r="AR317" s="5"/>
      <c r="AS317" s="6"/>
      <c r="AV317" s="5">
        <v>38792</v>
      </c>
      <c r="AW317" s="6">
        <v>38792</v>
      </c>
      <c r="AX317">
        <v>29.7</v>
      </c>
    </row>
    <row r="318" spans="13:50" x14ac:dyDescent="0.25">
      <c r="AR318" s="5"/>
      <c r="AS318" s="6"/>
      <c r="AV318" s="5">
        <v>39156</v>
      </c>
      <c r="AW318" s="6">
        <v>39156</v>
      </c>
      <c r="AX318">
        <v>44.3</v>
      </c>
    </row>
    <row r="319" spans="13:50" x14ac:dyDescent="0.25">
      <c r="AR319" s="5"/>
      <c r="AS319" s="6"/>
      <c r="AV319" s="5">
        <v>39520</v>
      </c>
      <c r="AW319" s="6">
        <v>39520</v>
      </c>
      <c r="AX319">
        <v>46.6</v>
      </c>
    </row>
    <row r="320" spans="13:50" x14ac:dyDescent="0.25">
      <c r="AR320" s="5"/>
      <c r="AS320" s="6"/>
      <c r="AV320" s="5">
        <v>39925</v>
      </c>
      <c r="AW320" s="6">
        <v>39925</v>
      </c>
      <c r="AX320">
        <v>37.1</v>
      </c>
    </row>
    <row r="321" spans="44:50" x14ac:dyDescent="0.25">
      <c r="AR321" s="5"/>
      <c r="AS321" s="6"/>
      <c r="AV321" s="5">
        <v>40323</v>
      </c>
      <c r="AW321" s="6">
        <v>40323</v>
      </c>
      <c r="AX321">
        <v>36.299999999999997</v>
      </c>
    </row>
    <row r="322" spans="44:50" x14ac:dyDescent="0.25">
      <c r="AR322" s="5"/>
      <c r="AS322" s="6"/>
      <c r="AV322" s="5">
        <v>40653</v>
      </c>
      <c r="AW322" s="6">
        <v>40653</v>
      </c>
      <c r="AX322">
        <v>46.3</v>
      </c>
    </row>
    <row r="323" spans="44:50" x14ac:dyDescent="0.25">
      <c r="AR323" s="5"/>
      <c r="AS323" s="6"/>
      <c r="AV323" s="5">
        <v>41058</v>
      </c>
      <c r="AW323" s="6">
        <v>41058</v>
      </c>
      <c r="AX323">
        <v>49.6</v>
      </c>
    </row>
    <row r="324" spans="44:50" x14ac:dyDescent="0.25">
      <c r="AR324" s="5"/>
      <c r="AS324" s="6"/>
      <c r="AV324" s="5">
        <v>41359</v>
      </c>
      <c r="AW324" s="6">
        <v>41359</v>
      </c>
      <c r="AX324">
        <v>40</v>
      </c>
    </row>
    <row r="325" spans="44:50" x14ac:dyDescent="0.25">
      <c r="AR325" s="5"/>
      <c r="AS325" s="6"/>
      <c r="AV325" s="5">
        <v>41723</v>
      </c>
      <c r="AW325" s="6">
        <v>41723</v>
      </c>
      <c r="AX325">
        <v>43.2</v>
      </c>
    </row>
    <row r="326" spans="44:50" x14ac:dyDescent="0.25">
      <c r="AR326" s="5"/>
      <c r="AS326" s="6"/>
    </row>
    <row r="327" spans="44:50" x14ac:dyDescent="0.25">
      <c r="AR327" s="5"/>
      <c r="AS327" s="6"/>
    </row>
    <row r="328" spans="44:50" x14ac:dyDescent="0.25">
      <c r="AR328" s="5"/>
      <c r="AS328" s="6"/>
    </row>
    <row r="329" spans="44:50" x14ac:dyDescent="0.25">
      <c r="AR329" s="5"/>
      <c r="AS329" s="6"/>
    </row>
    <row r="330" spans="44:50" x14ac:dyDescent="0.25">
      <c r="AR330" s="5"/>
      <c r="AS330" s="6"/>
    </row>
    <row r="331" spans="44:50" x14ac:dyDescent="0.25">
      <c r="AR331" s="5"/>
      <c r="AS331" s="6"/>
    </row>
    <row r="332" spans="44:50" x14ac:dyDescent="0.25">
      <c r="AR332" s="5"/>
      <c r="AS332" s="6"/>
    </row>
    <row r="333" spans="44:50" x14ac:dyDescent="0.25">
      <c r="AR333" s="5"/>
      <c r="AS333" s="6"/>
    </row>
    <row r="334" spans="44:50" x14ac:dyDescent="0.25">
      <c r="AR334" s="5"/>
      <c r="AS334" s="6"/>
    </row>
    <row r="335" spans="44:50" x14ac:dyDescent="0.25">
      <c r="AR335" s="5"/>
      <c r="AS335" s="6"/>
    </row>
    <row r="336" spans="44:50" x14ac:dyDescent="0.25">
      <c r="AR336" s="5"/>
      <c r="AS336" s="6"/>
    </row>
    <row r="337" spans="44:45" x14ac:dyDescent="0.25">
      <c r="AR337" s="5"/>
      <c r="AS337" s="6"/>
    </row>
    <row r="338" spans="44:45" x14ac:dyDescent="0.25">
      <c r="AR338" s="5"/>
      <c r="AS338" s="6"/>
    </row>
    <row r="339" spans="44:45" x14ac:dyDescent="0.25">
      <c r="AR339" s="5"/>
      <c r="AS339" s="6"/>
    </row>
    <row r="340" spans="44:45" x14ac:dyDescent="0.25">
      <c r="AR340" s="5"/>
      <c r="AS340" s="6"/>
    </row>
    <row r="341" spans="44:45" x14ac:dyDescent="0.25">
      <c r="AR341" s="5"/>
      <c r="AS341" s="6"/>
    </row>
    <row r="342" spans="44:45" x14ac:dyDescent="0.25">
      <c r="AR342" s="5"/>
      <c r="AS342" s="6"/>
    </row>
    <row r="343" spans="44:45" x14ac:dyDescent="0.25">
      <c r="AR343" s="5"/>
      <c r="AS343" s="6"/>
    </row>
    <row r="344" spans="44:45" x14ac:dyDescent="0.25">
      <c r="AR344" s="5"/>
      <c r="AS344" s="6"/>
    </row>
    <row r="345" spans="44:45" x14ac:dyDescent="0.25">
      <c r="AR345" s="5"/>
      <c r="AS345" s="6"/>
    </row>
    <row r="346" spans="44:45" x14ac:dyDescent="0.25">
      <c r="AR346" s="5"/>
      <c r="AS346" s="6"/>
    </row>
    <row r="347" spans="44:45" x14ac:dyDescent="0.25">
      <c r="AR347" s="5"/>
      <c r="AS347" s="6"/>
    </row>
    <row r="348" spans="44:45" x14ac:dyDescent="0.25">
      <c r="AR348" s="5"/>
      <c r="AS348" s="6"/>
    </row>
    <row r="349" spans="44:45" x14ac:dyDescent="0.25">
      <c r="AR349" s="5"/>
      <c r="AS349" s="6"/>
    </row>
    <row r="350" spans="44:45" x14ac:dyDescent="0.25">
      <c r="AR350" s="5"/>
      <c r="AS350" s="6"/>
    </row>
    <row r="351" spans="44:45" x14ac:dyDescent="0.25">
      <c r="AR351" s="5"/>
      <c r="AS351" s="6"/>
    </row>
    <row r="352" spans="44:45" x14ac:dyDescent="0.25">
      <c r="AR352" s="5"/>
      <c r="AS352" s="6"/>
    </row>
    <row r="353" spans="44:45" x14ac:dyDescent="0.25">
      <c r="AR353" s="5"/>
      <c r="AS353" s="6"/>
    </row>
    <row r="354" spans="44:45" x14ac:dyDescent="0.25">
      <c r="AR354" s="5"/>
      <c r="AS354" s="6"/>
    </row>
    <row r="355" spans="44:45" x14ac:dyDescent="0.25">
      <c r="AR355" s="5"/>
      <c r="AS355" s="6"/>
    </row>
    <row r="356" spans="44:45" x14ac:dyDescent="0.25">
      <c r="AR356" s="5"/>
      <c r="AS356" s="6"/>
    </row>
    <row r="357" spans="44:45" x14ac:dyDescent="0.25">
      <c r="AR357" s="5"/>
      <c r="AS357" s="6"/>
    </row>
    <row r="358" spans="44:45" x14ac:dyDescent="0.25">
      <c r="AR358" s="5"/>
      <c r="AS358" s="6"/>
    </row>
    <row r="359" spans="44:45" x14ac:dyDescent="0.25">
      <c r="AR359" s="5"/>
      <c r="AS359" s="6"/>
    </row>
    <row r="360" spans="44:45" x14ac:dyDescent="0.25">
      <c r="AR360" s="5"/>
      <c r="AS360" s="6"/>
    </row>
    <row r="361" spans="44:45" x14ac:dyDescent="0.25">
      <c r="AR361" s="5"/>
      <c r="AS361" s="6"/>
    </row>
    <row r="362" spans="44:45" x14ac:dyDescent="0.25">
      <c r="AR362" s="5"/>
      <c r="AS362" s="6"/>
    </row>
    <row r="363" spans="44:45" x14ac:dyDescent="0.25">
      <c r="AR363" s="5"/>
      <c r="AS363" s="6"/>
    </row>
    <row r="364" spans="44:45" x14ac:dyDescent="0.25">
      <c r="AR364" s="5"/>
      <c r="AS364" s="6"/>
    </row>
    <row r="365" spans="44:45" x14ac:dyDescent="0.25">
      <c r="AR365" s="5"/>
      <c r="AS365" s="6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59"/>
  <sheetViews>
    <sheetView workbookViewId="0">
      <selection activeCell="B2" sqref="B2:B58"/>
    </sheetView>
  </sheetViews>
  <sheetFormatPr baseColWidth="10" defaultRowHeight="15" x14ac:dyDescent="0.25"/>
  <sheetData>
    <row r="1" spans="1:3" x14ac:dyDescent="0.25">
      <c r="A1" t="s">
        <v>1552</v>
      </c>
    </row>
    <row r="2" spans="1:3" x14ac:dyDescent="0.25">
      <c r="A2" s="5">
        <v>32315</v>
      </c>
      <c r="B2" s="10">
        <v>32315</v>
      </c>
      <c r="C2">
        <v>31.9</v>
      </c>
    </row>
    <row r="3" spans="1:3" x14ac:dyDescent="0.25">
      <c r="A3" s="5">
        <v>32485</v>
      </c>
      <c r="B3" s="10">
        <v>32485</v>
      </c>
      <c r="C3">
        <v>31.5</v>
      </c>
    </row>
    <row r="4" spans="1:3" x14ac:dyDescent="0.25">
      <c r="A4" s="5">
        <v>32582</v>
      </c>
      <c r="B4" s="10">
        <v>32582</v>
      </c>
      <c r="C4">
        <v>34.9</v>
      </c>
    </row>
    <row r="5" spans="1:3" x14ac:dyDescent="0.25">
      <c r="A5" s="5">
        <v>32820</v>
      </c>
      <c r="B5" s="10">
        <v>32820</v>
      </c>
      <c r="C5">
        <v>30.8</v>
      </c>
    </row>
    <row r="6" spans="1:3" x14ac:dyDescent="0.25">
      <c r="A6" s="5">
        <v>32973</v>
      </c>
      <c r="B6" s="10">
        <v>32973</v>
      </c>
      <c r="C6">
        <v>33</v>
      </c>
    </row>
    <row r="7" spans="1:3" x14ac:dyDescent="0.25">
      <c r="A7" s="5">
        <v>33021</v>
      </c>
      <c r="B7" s="10">
        <v>33021</v>
      </c>
      <c r="C7">
        <v>31.4</v>
      </c>
    </row>
    <row r="8" spans="1:3" x14ac:dyDescent="0.25">
      <c r="A8" s="5">
        <v>33142</v>
      </c>
      <c r="B8" s="10">
        <v>33142</v>
      </c>
      <c r="C8">
        <v>35.4</v>
      </c>
    </row>
    <row r="9" spans="1:3" x14ac:dyDescent="0.25">
      <c r="A9" s="5">
        <v>33337</v>
      </c>
      <c r="B9" s="10">
        <v>33337</v>
      </c>
      <c r="C9">
        <v>29.7</v>
      </c>
    </row>
    <row r="10" spans="1:3" x14ac:dyDescent="0.25">
      <c r="A10" s="5">
        <v>33449</v>
      </c>
      <c r="B10" s="10">
        <v>33449</v>
      </c>
      <c r="C10">
        <v>29</v>
      </c>
    </row>
    <row r="11" spans="1:3" x14ac:dyDescent="0.25">
      <c r="A11" s="5">
        <v>33505</v>
      </c>
      <c r="B11" s="10">
        <v>33505</v>
      </c>
      <c r="C11">
        <v>33.700000000000003</v>
      </c>
    </row>
    <row r="12" spans="1:3" x14ac:dyDescent="0.25">
      <c r="A12" s="5">
        <v>33673</v>
      </c>
      <c r="B12" s="10">
        <v>33673</v>
      </c>
      <c r="C12">
        <v>34.9</v>
      </c>
    </row>
    <row r="13" spans="1:3" x14ac:dyDescent="0.25">
      <c r="A13" s="5">
        <v>33883</v>
      </c>
      <c r="B13" s="10">
        <v>33883</v>
      </c>
      <c r="C13">
        <v>32</v>
      </c>
    </row>
    <row r="14" spans="1:3" x14ac:dyDescent="0.25">
      <c r="A14" s="5">
        <v>34030</v>
      </c>
      <c r="B14" s="10">
        <v>34030</v>
      </c>
      <c r="C14">
        <v>35.1</v>
      </c>
    </row>
    <row r="15" spans="1:3" x14ac:dyDescent="0.25">
      <c r="A15" s="5">
        <v>34037</v>
      </c>
      <c r="B15" s="10">
        <v>34037</v>
      </c>
      <c r="C15">
        <v>36.799999999999997</v>
      </c>
    </row>
    <row r="16" spans="1:3" x14ac:dyDescent="0.25">
      <c r="A16" s="5">
        <v>34254</v>
      </c>
      <c r="B16" s="10">
        <v>34254</v>
      </c>
      <c r="C16">
        <v>35.4</v>
      </c>
    </row>
    <row r="17" spans="1:3" x14ac:dyDescent="0.25">
      <c r="A17" s="5">
        <v>34401</v>
      </c>
      <c r="B17" s="10">
        <v>34401</v>
      </c>
      <c r="C17">
        <v>38.799999999999997</v>
      </c>
    </row>
    <row r="18" spans="1:3" x14ac:dyDescent="0.25">
      <c r="A18" s="5">
        <v>34625</v>
      </c>
      <c r="B18" s="10">
        <v>34625</v>
      </c>
      <c r="C18">
        <v>32.6</v>
      </c>
    </row>
    <row r="19" spans="1:3" x14ac:dyDescent="0.25">
      <c r="A19" s="5">
        <v>34765</v>
      </c>
      <c r="B19" s="10">
        <v>34765</v>
      </c>
      <c r="C19">
        <v>33.9</v>
      </c>
    </row>
    <row r="20" spans="1:3" x14ac:dyDescent="0.25">
      <c r="A20" s="5">
        <v>34947</v>
      </c>
      <c r="B20" s="10">
        <v>34947</v>
      </c>
      <c r="C20">
        <v>34.700000000000003</v>
      </c>
    </row>
    <row r="21" spans="1:3" x14ac:dyDescent="0.25">
      <c r="A21" s="5">
        <v>35143</v>
      </c>
      <c r="B21" s="10">
        <v>35143</v>
      </c>
      <c r="C21">
        <v>32</v>
      </c>
    </row>
    <row r="22" spans="1:3" x14ac:dyDescent="0.25">
      <c r="A22" s="5">
        <v>35193</v>
      </c>
      <c r="B22" s="10">
        <v>35193</v>
      </c>
      <c r="C22">
        <v>33</v>
      </c>
    </row>
    <row r="23" spans="1:3" x14ac:dyDescent="0.25">
      <c r="A23" s="5">
        <v>35353</v>
      </c>
      <c r="B23" s="10">
        <v>35353</v>
      </c>
      <c r="C23">
        <v>35</v>
      </c>
    </row>
    <row r="24" spans="1:3" x14ac:dyDescent="0.25">
      <c r="A24" s="5">
        <v>35507</v>
      </c>
      <c r="B24" s="10">
        <v>35507</v>
      </c>
      <c r="C24">
        <v>35</v>
      </c>
    </row>
    <row r="25" spans="1:3" x14ac:dyDescent="0.25">
      <c r="A25" s="5">
        <v>35689</v>
      </c>
      <c r="B25" s="10">
        <v>35689</v>
      </c>
      <c r="C25">
        <v>32</v>
      </c>
    </row>
    <row r="26" spans="1:3" x14ac:dyDescent="0.25">
      <c r="A26" s="5">
        <v>35766</v>
      </c>
      <c r="B26" s="10">
        <v>35766</v>
      </c>
      <c r="C26">
        <v>32.4</v>
      </c>
    </row>
    <row r="27" spans="1:3" x14ac:dyDescent="0.25">
      <c r="A27" s="5">
        <v>35871</v>
      </c>
      <c r="B27" s="10">
        <v>35871</v>
      </c>
      <c r="C27">
        <v>37</v>
      </c>
    </row>
    <row r="28" spans="1:3" x14ac:dyDescent="0.25">
      <c r="A28" s="5">
        <v>36026</v>
      </c>
      <c r="B28" s="10">
        <v>36026</v>
      </c>
      <c r="C28">
        <v>32.299999999999997</v>
      </c>
    </row>
    <row r="29" spans="1:3" x14ac:dyDescent="0.25">
      <c r="A29" s="5">
        <v>36055</v>
      </c>
      <c r="B29" s="10">
        <v>36055</v>
      </c>
      <c r="C29">
        <v>32</v>
      </c>
    </row>
    <row r="30" spans="1:3" x14ac:dyDescent="0.25">
      <c r="A30" s="5">
        <v>36249</v>
      </c>
      <c r="B30" s="10">
        <v>36249</v>
      </c>
      <c r="C30">
        <v>31</v>
      </c>
    </row>
    <row r="31" spans="1:3" x14ac:dyDescent="0.25">
      <c r="A31" s="5">
        <v>36417</v>
      </c>
      <c r="B31" s="10">
        <v>36417</v>
      </c>
      <c r="C31">
        <v>30</v>
      </c>
    </row>
    <row r="32" spans="1:3" x14ac:dyDescent="0.25">
      <c r="A32" s="5">
        <v>36493</v>
      </c>
      <c r="B32" s="10">
        <v>36493</v>
      </c>
      <c r="C32">
        <v>32.200000000000003</v>
      </c>
    </row>
    <row r="33" spans="1:3" x14ac:dyDescent="0.25">
      <c r="A33" s="5">
        <v>36613</v>
      </c>
      <c r="B33" s="10">
        <v>36613</v>
      </c>
      <c r="C33">
        <v>32</v>
      </c>
    </row>
    <row r="34" spans="1:3" x14ac:dyDescent="0.25">
      <c r="A34" s="5">
        <v>36704</v>
      </c>
      <c r="B34" s="10">
        <v>36704</v>
      </c>
      <c r="C34">
        <v>34.799999999999997</v>
      </c>
    </row>
    <row r="35" spans="1:3" x14ac:dyDescent="0.25">
      <c r="A35" s="5">
        <v>36795</v>
      </c>
      <c r="B35" s="10">
        <v>36795</v>
      </c>
      <c r="C35">
        <v>33</v>
      </c>
    </row>
    <row r="36" spans="1:3" x14ac:dyDescent="0.25">
      <c r="A36" s="5">
        <v>36977</v>
      </c>
      <c r="B36" s="10">
        <v>36977</v>
      </c>
      <c r="C36">
        <v>33</v>
      </c>
    </row>
    <row r="37" spans="1:3" x14ac:dyDescent="0.25">
      <c r="A37" s="5">
        <v>37139</v>
      </c>
      <c r="B37" s="10">
        <v>37139</v>
      </c>
      <c r="C37">
        <v>36.1</v>
      </c>
    </row>
    <row r="38" spans="1:3" x14ac:dyDescent="0.25">
      <c r="A38" s="5">
        <v>37159</v>
      </c>
      <c r="B38" s="10">
        <v>37159</v>
      </c>
      <c r="C38">
        <v>37</v>
      </c>
    </row>
    <row r="39" spans="1:3" x14ac:dyDescent="0.25">
      <c r="A39" s="5">
        <v>37327</v>
      </c>
      <c r="B39" s="10">
        <v>37327</v>
      </c>
      <c r="C39">
        <v>31</v>
      </c>
    </row>
    <row r="40" spans="1:3" x14ac:dyDescent="0.25">
      <c r="A40" s="5">
        <v>37434</v>
      </c>
      <c r="B40" s="10">
        <v>37434</v>
      </c>
      <c r="C40">
        <v>34.1</v>
      </c>
    </row>
    <row r="41" spans="1:3" x14ac:dyDescent="0.25">
      <c r="A41" s="5">
        <v>37523</v>
      </c>
      <c r="B41" s="10">
        <v>37523</v>
      </c>
      <c r="C41">
        <v>34</v>
      </c>
    </row>
    <row r="42" spans="1:3" x14ac:dyDescent="0.25">
      <c r="A42" s="5">
        <v>37705</v>
      </c>
      <c r="B42" s="10">
        <v>37705</v>
      </c>
      <c r="C42">
        <v>33</v>
      </c>
    </row>
    <row r="43" spans="1:3" x14ac:dyDescent="0.25">
      <c r="A43" s="5">
        <v>37783</v>
      </c>
      <c r="B43" s="10">
        <v>37783</v>
      </c>
      <c r="C43">
        <v>33.4</v>
      </c>
    </row>
    <row r="44" spans="1:3" x14ac:dyDescent="0.25">
      <c r="A44" s="5">
        <v>37887</v>
      </c>
      <c r="B44" s="10">
        <v>37887</v>
      </c>
      <c r="C44">
        <v>29</v>
      </c>
    </row>
    <row r="45" spans="1:3" x14ac:dyDescent="0.25">
      <c r="A45" s="5">
        <v>38062</v>
      </c>
      <c r="B45" s="10">
        <v>38062</v>
      </c>
      <c r="C45">
        <v>30</v>
      </c>
    </row>
    <row r="46" spans="1:3" x14ac:dyDescent="0.25">
      <c r="A46" s="5">
        <v>38154</v>
      </c>
      <c r="B46" s="10">
        <v>38154</v>
      </c>
      <c r="C46">
        <v>29.8</v>
      </c>
    </row>
    <row r="47" spans="1:3" x14ac:dyDescent="0.25">
      <c r="A47" s="5">
        <v>38251</v>
      </c>
      <c r="B47" s="10">
        <v>38251</v>
      </c>
      <c r="C47">
        <v>32</v>
      </c>
    </row>
    <row r="48" spans="1:3" x14ac:dyDescent="0.25">
      <c r="A48" s="5">
        <v>38461</v>
      </c>
      <c r="B48" s="10">
        <v>38461</v>
      </c>
      <c r="C48">
        <v>33</v>
      </c>
    </row>
    <row r="49" spans="1:3" x14ac:dyDescent="0.25">
      <c r="A49" s="5">
        <v>38520</v>
      </c>
      <c r="B49" s="10">
        <v>38520</v>
      </c>
      <c r="C49">
        <v>34.9</v>
      </c>
    </row>
    <row r="50" spans="1:3" x14ac:dyDescent="0.25">
      <c r="A50" s="5">
        <v>38664</v>
      </c>
      <c r="B50" s="10">
        <v>38664</v>
      </c>
      <c r="C50">
        <v>38</v>
      </c>
    </row>
    <row r="51" spans="1:3" x14ac:dyDescent="0.25">
      <c r="A51" s="5">
        <v>38882</v>
      </c>
      <c r="B51" s="10">
        <v>38882</v>
      </c>
      <c r="C51">
        <v>34</v>
      </c>
    </row>
    <row r="52" spans="1:3" x14ac:dyDescent="0.25">
      <c r="A52" s="5">
        <v>38911</v>
      </c>
      <c r="B52" s="10">
        <v>38911</v>
      </c>
      <c r="C52">
        <v>32</v>
      </c>
    </row>
    <row r="53" spans="1:3" x14ac:dyDescent="0.25">
      <c r="A53" s="5">
        <v>38972</v>
      </c>
      <c r="B53" s="10">
        <v>38972</v>
      </c>
      <c r="C53">
        <v>37</v>
      </c>
    </row>
    <row r="54" spans="1:3" x14ac:dyDescent="0.25">
      <c r="A54" s="5">
        <v>39238</v>
      </c>
      <c r="B54" s="10">
        <v>39238</v>
      </c>
      <c r="C54">
        <v>28.7</v>
      </c>
    </row>
    <row r="55" spans="1:3" x14ac:dyDescent="0.25">
      <c r="A55" s="5">
        <v>39595</v>
      </c>
      <c r="B55" s="10">
        <v>39595</v>
      </c>
      <c r="C55">
        <v>34.9</v>
      </c>
    </row>
    <row r="56" spans="1:3" x14ac:dyDescent="0.25">
      <c r="A56" s="5">
        <v>39959</v>
      </c>
      <c r="B56" s="10">
        <v>39959</v>
      </c>
      <c r="C56">
        <v>30.5</v>
      </c>
    </row>
    <row r="57" spans="1:3" x14ac:dyDescent="0.25">
      <c r="A57" s="5">
        <v>40291</v>
      </c>
      <c r="B57" s="10">
        <v>40291</v>
      </c>
      <c r="C57">
        <v>31.7</v>
      </c>
    </row>
    <row r="58" spans="1:3" x14ac:dyDescent="0.25">
      <c r="A58" s="5">
        <v>40625</v>
      </c>
      <c r="B58" s="10">
        <v>40625</v>
      </c>
      <c r="C58">
        <v>33.9</v>
      </c>
    </row>
    <row r="59" spans="1:3" x14ac:dyDescent="0.25">
      <c r="B59" s="6">
        <v>20000</v>
      </c>
      <c r="C59">
        <f>+SUM(C2:C58)/(58-2+1)</f>
        <v>33.161403508771933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80"/>
  <sheetViews>
    <sheetView workbookViewId="0">
      <selection activeCell="B42" sqref="B42:B79"/>
    </sheetView>
  </sheetViews>
  <sheetFormatPr baseColWidth="10" defaultRowHeight="15" x14ac:dyDescent="0.25"/>
  <sheetData>
    <row r="1" spans="1:3" x14ac:dyDescent="0.25">
      <c r="A1" t="s">
        <v>1549</v>
      </c>
      <c r="B1" s="6"/>
    </row>
    <row r="2" spans="1:3" x14ac:dyDescent="0.25">
      <c r="A2" s="5">
        <v>29223</v>
      </c>
      <c r="B2" s="10">
        <v>29223</v>
      </c>
      <c r="C2">
        <v>26.7</v>
      </c>
    </row>
    <row r="3" spans="1:3" x14ac:dyDescent="0.25">
      <c r="A3" s="5">
        <v>29598</v>
      </c>
      <c r="B3" s="10">
        <v>29598</v>
      </c>
      <c r="C3">
        <v>27.8</v>
      </c>
    </row>
    <row r="4" spans="1:3" x14ac:dyDescent="0.25">
      <c r="A4" s="5">
        <v>30137</v>
      </c>
      <c r="B4" s="10">
        <v>30137</v>
      </c>
      <c r="C4">
        <v>24.1</v>
      </c>
    </row>
    <row r="5" spans="1:3" x14ac:dyDescent="0.25">
      <c r="A5" s="5">
        <v>30489</v>
      </c>
      <c r="B5" s="10">
        <v>30489</v>
      </c>
      <c r="C5">
        <v>17.8</v>
      </c>
    </row>
    <row r="6" spans="1:3" x14ac:dyDescent="0.25">
      <c r="A6" s="5">
        <v>30872</v>
      </c>
      <c r="B6" s="10">
        <v>30872</v>
      </c>
      <c r="C6">
        <v>19.600000000000001</v>
      </c>
    </row>
    <row r="7" spans="1:3" x14ac:dyDescent="0.25">
      <c r="A7" s="5">
        <v>31251</v>
      </c>
      <c r="B7" s="10">
        <v>31251</v>
      </c>
      <c r="C7">
        <v>26.9</v>
      </c>
    </row>
    <row r="8" spans="1:3" x14ac:dyDescent="0.25">
      <c r="A8" s="5">
        <v>31420</v>
      </c>
      <c r="B8" s="10">
        <v>31420</v>
      </c>
      <c r="C8">
        <v>16.100000000000001</v>
      </c>
    </row>
    <row r="9" spans="1:3" x14ac:dyDescent="0.25">
      <c r="A9" s="5">
        <v>31806</v>
      </c>
      <c r="B9" s="10">
        <v>31806</v>
      </c>
      <c r="C9">
        <v>13.3</v>
      </c>
    </row>
    <row r="10" spans="1:3" x14ac:dyDescent="0.25">
      <c r="A10" s="5">
        <v>32149</v>
      </c>
      <c r="B10" s="10">
        <v>32149</v>
      </c>
      <c r="C10">
        <v>29.4</v>
      </c>
    </row>
    <row r="11" spans="1:3" x14ac:dyDescent="0.25">
      <c r="A11" s="5">
        <v>32882</v>
      </c>
      <c r="B11" s="10">
        <v>32882</v>
      </c>
      <c r="C11">
        <v>15.8</v>
      </c>
    </row>
    <row r="12" spans="1:3" x14ac:dyDescent="0.25">
      <c r="A12" s="5">
        <v>33058</v>
      </c>
      <c r="B12" s="10">
        <v>33058</v>
      </c>
      <c r="C12">
        <v>20.3</v>
      </c>
    </row>
    <row r="13" spans="1:3" x14ac:dyDescent="0.25">
      <c r="A13" s="5">
        <v>33253</v>
      </c>
      <c r="B13" s="10">
        <v>33253</v>
      </c>
      <c r="C13">
        <v>21</v>
      </c>
    </row>
    <row r="14" spans="1:3" x14ac:dyDescent="0.25">
      <c r="A14" s="5">
        <v>33647</v>
      </c>
      <c r="B14" s="10">
        <v>33647</v>
      </c>
      <c r="C14">
        <v>19.8</v>
      </c>
    </row>
    <row r="15" spans="1:3" x14ac:dyDescent="0.25">
      <c r="A15" s="5">
        <v>33925</v>
      </c>
      <c r="B15" s="10">
        <v>33925</v>
      </c>
      <c r="C15">
        <v>19.100000000000001</v>
      </c>
    </row>
    <row r="16" spans="1:3" x14ac:dyDescent="0.25">
      <c r="A16" s="5">
        <v>34037</v>
      </c>
      <c r="B16" s="10">
        <v>34037</v>
      </c>
      <c r="C16">
        <v>16.899999999999999</v>
      </c>
    </row>
    <row r="17" spans="1:3" x14ac:dyDescent="0.25">
      <c r="A17" s="5">
        <v>34386</v>
      </c>
      <c r="B17" s="10">
        <v>34386</v>
      </c>
      <c r="C17">
        <v>20.7</v>
      </c>
    </row>
    <row r="18" spans="1:3" x14ac:dyDescent="0.25">
      <c r="A18" s="5">
        <v>34576</v>
      </c>
      <c r="B18" s="10">
        <v>34576</v>
      </c>
      <c r="C18">
        <v>28.6</v>
      </c>
    </row>
    <row r="19" spans="1:3" x14ac:dyDescent="0.25">
      <c r="A19" s="5">
        <v>34872</v>
      </c>
      <c r="B19" s="10">
        <v>34872</v>
      </c>
      <c r="C19">
        <v>20.8</v>
      </c>
    </row>
    <row r="20" spans="1:3" x14ac:dyDescent="0.25">
      <c r="A20" s="5">
        <v>35269</v>
      </c>
      <c r="B20" s="10">
        <v>35269</v>
      </c>
      <c r="C20">
        <v>23.2</v>
      </c>
    </row>
    <row r="21" spans="1:3" x14ac:dyDescent="0.25">
      <c r="A21" s="5">
        <v>35962</v>
      </c>
      <c r="B21" s="10">
        <v>35962</v>
      </c>
      <c r="C21">
        <v>24.6</v>
      </c>
    </row>
    <row r="22" spans="1:3" x14ac:dyDescent="0.25">
      <c r="A22" s="5">
        <v>36341</v>
      </c>
      <c r="B22" s="10">
        <v>36341</v>
      </c>
      <c r="C22">
        <v>23</v>
      </c>
    </row>
    <row r="23" spans="1:3" x14ac:dyDescent="0.25">
      <c r="A23" s="5">
        <v>36703</v>
      </c>
      <c r="B23" s="10">
        <v>36703</v>
      </c>
      <c r="C23">
        <v>28</v>
      </c>
    </row>
    <row r="24" spans="1:3" x14ac:dyDescent="0.25">
      <c r="A24" s="5">
        <v>37068</v>
      </c>
      <c r="B24" s="10">
        <v>37068</v>
      </c>
      <c r="C24">
        <v>21</v>
      </c>
    </row>
    <row r="25" spans="1:3" x14ac:dyDescent="0.25">
      <c r="A25" s="5">
        <v>37425</v>
      </c>
      <c r="B25" s="10">
        <v>37425</v>
      </c>
      <c r="C25">
        <v>23</v>
      </c>
    </row>
    <row r="26" spans="1:3" x14ac:dyDescent="0.25">
      <c r="A26" s="5">
        <v>37839</v>
      </c>
      <c r="B26" s="10">
        <v>37839</v>
      </c>
      <c r="C26">
        <v>26</v>
      </c>
    </row>
    <row r="27" spans="1:3" x14ac:dyDescent="0.25">
      <c r="A27" s="5">
        <v>38167</v>
      </c>
      <c r="B27" s="10">
        <v>38167</v>
      </c>
      <c r="C27">
        <v>16</v>
      </c>
    </row>
    <row r="28" spans="1:3" x14ac:dyDescent="0.25">
      <c r="A28" s="5">
        <v>38538</v>
      </c>
      <c r="B28" s="10">
        <v>38538</v>
      </c>
      <c r="C28">
        <v>16.8</v>
      </c>
    </row>
    <row r="29" spans="1:3" x14ac:dyDescent="0.25">
      <c r="A29" s="5">
        <v>38895</v>
      </c>
      <c r="B29" s="10">
        <v>38895</v>
      </c>
      <c r="C29">
        <v>25</v>
      </c>
    </row>
    <row r="30" spans="1:3" x14ac:dyDescent="0.25">
      <c r="A30" s="5">
        <v>39246</v>
      </c>
      <c r="B30" s="10">
        <v>39246</v>
      </c>
      <c r="C30">
        <v>18.399999999999999</v>
      </c>
    </row>
    <row r="31" spans="1:3" x14ac:dyDescent="0.25">
      <c r="A31" s="5">
        <v>39616</v>
      </c>
      <c r="B31" s="10">
        <v>39616</v>
      </c>
      <c r="C31">
        <v>20.100000000000001</v>
      </c>
    </row>
    <row r="32" spans="1:3" x14ac:dyDescent="0.25">
      <c r="A32" s="5">
        <v>40042</v>
      </c>
      <c r="B32" s="10">
        <v>40042</v>
      </c>
      <c r="C32">
        <v>27.107749999999999</v>
      </c>
    </row>
    <row r="33" spans="1:3" x14ac:dyDescent="0.25">
      <c r="A33" s="5">
        <v>40406</v>
      </c>
      <c r="B33" s="10">
        <v>40406</v>
      </c>
      <c r="C33">
        <v>20.441800000000001</v>
      </c>
    </row>
    <row r="34" spans="1:3" x14ac:dyDescent="0.25">
      <c r="A34" s="5">
        <v>40709</v>
      </c>
      <c r="B34" s="10">
        <v>40709</v>
      </c>
      <c r="C34">
        <v>17.480399999999999</v>
      </c>
    </row>
    <row r="35" spans="1:3" x14ac:dyDescent="0.25">
      <c r="A35" s="5">
        <v>41073</v>
      </c>
      <c r="B35" s="10">
        <v>41073</v>
      </c>
      <c r="C35">
        <v>17.2</v>
      </c>
    </row>
    <row r="36" spans="1:3" x14ac:dyDescent="0.25">
      <c r="A36" s="5">
        <v>41438</v>
      </c>
      <c r="B36" s="10">
        <v>41438</v>
      </c>
      <c r="C36">
        <v>20.819849999999999</v>
      </c>
    </row>
    <row r="37" spans="1:3" x14ac:dyDescent="0.25">
      <c r="A37" s="5">
        <v>41794</v>
      </c>
      <c r="B37" s="10">
        <v>41794</v>
      </c>
      <c r="C37">
        <v>13.61735</v>
      </c>
    </row>
    <row r="38" spans="1:3" x14ac:dyDescent="0.25">
      <c r="A38" s="5">
        <v>42164</v>
      </c>
      <c r="B38" s="10">
        <v>42164</v>
      </c>
      <c r="C38">
        <v>14.60835</v>
      </c>
    </row>
    <row r="39" spans="1:3" x14ac:dyDescent="0.25">
      <c r="A39" s="5">
        <v>42528</v>
      </c>
      <c r="B39" s="10">
        <v>42528</v>
      </c>
      <c r="C39">
        <v>12.8</v>
      </c>
    </row>
    <row r="40" spans="1:3" x14ac:dyDescent="0.25">
      <c r="B40" s="6">
        <v>20000</v>
      </c>
      <c r="C40">
        <f>+SUM(C2:C39)/(39-2+1)</f>
        <v>20.891460526315793</v>
      </c>
    </row>
    <row r="41" spans="1:3" x14ac:dyDescent="0.25">
      <c r="A41" t="s">
        <v>1553</v>
      </c>
      <c r="B41" s="6"/>
    </row>
    <row r="42" spans="1:3" x14ac:dyDescent="0.25">
      <c r="A42" s="5">
        <v>29223</v>
      </c>
      <c r="B42" s="10">
        <v>29223</v>
      </c>
      <c r="C42">
        <v>24.2</v>
      </c>
    </row>
    <row r="43" spans="1:3" x14ac:dyDescent="0.25">
      <c r="A43" s="5">
        <v>29598</v>
      </c>
      <c r="B43" s="10">
        <v>29598</v>
      </c>
      <c r="C43">
        <v>25</v>
      </c>
    </row>
    <row r="44" spans="1:3" x14ac:dyDescent="0.25">
      <c r="A44" s="5">
        <v>30137</v>
      </c>
      <c r="B44" s="10">
        <v>30137</v>
      </c>
      <c r="C44">
        <v>23.2</v>
      </c>
    </row>
    <row r="45" spans="1:3" x14ac:dyDescent="0.25">
      <c r="A45" s="5">
        <v>30489</v>
      </c>
      <c r="B45" s="10">
        <v>30489</v>
      </c>
      <c r="C45">
        <v>17.8</v>
      </c>
    </row>
    <row r="46" spans="1:3" x14ac:dyDescent="0.25">
      <c r="A46" s="5">
        <v>30872</v>
      </c>
      <c r="B46" s="10">
        <v>30872</v>
      </c>
      <c r="C46">
        <v>21.4</v>
      </c>
    </row>
    <row r="47" spans="1:3" x14ac:dyDescent="0.25">
      <c r="A47" s="5">
        <v>31251</v>
      </c>
      <c r="B47" s="10">
        <v>31251</v>
      </c>
      <c r="C47">
        <v>28.2</v>
      </c>
    </row>
    <row r="48" spans="1:3" x14ac:dyDescent="0.25">
      <c r="A48" s="5">
        <v>31420</v>
      </c>
      <c r="B48" s="10">
        <v>31420</v>
      </c>
      <c r="C48">
        <v>15.4</v>
      </c>
    </row>
    <row r="49" spans="1:3" x14ac:dyDescent="0.25">
      <c r="A49" s="5">
        <v>31806</v>
      </c>
      <c r="B49" s="10">
        <v>31806</v>
      </c>
      <c r="C49">
        <v>12.8</v>
      </c>
    </row>
    <row r="50" spans="1:3" x14ac:dyDescent="0.25">
      <c r="A50" s="5">
        <v>32149</v>
      </c>
      <c r="B50" s="10">
        <v>32149</v>
      </c>
      <c r="C50">
        <v>28.4</v>
      </c>
    </row>
    <row r="51" spans="1:3" x14ac:dyDescent="0.25">
      <c r="A51" s="5">
        <v>32882</v>
      </c>
      <c r="B51" s="10">
        <v>32882</v>
      </c>
      <c r="C51">
        <v>15.3</v>
      </c>
    </row>
    <row r="52" spans="1:3" x14ac:dyDescent="0.25">
      <c r="A52" s="5">
        <v>33058</v>
      </c>
      <c r="B52" s="10">
        <v>33058</v>
      </c>
      <c r="C52">
        <v>19.7</v>
      </c>
    </row>
    <row r="53" spans="1:3" x14ac:dyDescent="0.25">
      <c r="A53" s="5">
        <v>33253</v>
      </c>
      <c r="B53" s="10">
        <v>33253</v>
      </c>
      <c r="C53">
        <v>20.6</v>
      </c>
    </row>
    <row r="54" spans="1:3" x14ac:dyDescent="0.25">
      <c r="A54" s="5">
        <v>33647</v>
      </c>
      <c r="B54" s="10">
        <v>33647</v>
      </c>
      <c r="C54">
        <v>18.899999999999999</v>
      </c>
    </row>
    <row r="55" spans="1:3" x14ac:dyDescent="0.25">
      <c r="A55" s="5">
        <v>33925</v>
      </c>
      <c r="B55" s="10">
        <v>33925</v>
      </c>
      <c r="C55">
        <v>19</v>
      </c>
    </row>
    <row r="56" spans="1:3" x14ac:dyDescent="0.25">
      <c r="A56" s="5">
        <v>34037</v>
      </c>
      <c r="B56" s="10">
        <v>34037</v>
      </c>
      <c r="C56">
        <v>17.600000000000001</v>
      </c>
    </row>
    <row r="57" spans="1:3" x14ac:dyDescent="0.25">
      <c r="A57" s="5">
        <v>34386</v>
      </c>
      <c r="B57" s="10">
        <v>34386</v>
      </c>
      <c r="C57">
        <v>21.7</v>
      </c>
    </row>
    <row r="58" spans="1:3" x14ac:dyDescent="0.25">
      <c r="A58" s="5">
        <v>34576</v>
      </c>
      <c r="B58" s="10">
        <v>34576</v>
      </c>
      <c r="C58">
        <v>26.6</v>
      </c>
    </row>
    <row r="59" spans="1:3" x14ac:dyDescent="0.25">
      <c r="A59" s="5">
        <v>34849</v>
      </c>
      <c r="B59" s="10">
        <v>34849</v>
      </c>
      <c r="C59">
        <v>20.3</v>
      </c>
    </row>
    <row r="60" spans="1:3" x14ac:dyDescent="0.25">
      <c r="A60" s="5">
        <v>35269</v>
      </c>
      <c r="B60" s="10">
        <v>35269</v>
      </c>
      <c r="C60">
        <v>22.6</v>
      </c>
    </row>
    <row r="61" spans="1:3" x14ac:dyDescent="0.25">
      <c r="A61" s="5">
        <v>35962</v>
      </c>
      <c r="B61" s="10">
        <v>35962</v>
      </c>
      <c r="C61">
        <v>25.5</v>
      </c>
    </row>
    <row r="62" spans="1:3" x14ac:dyDescent="0.25">
      <c r="A62" s="5">
        <v>36341</v>
      </c>
      <c r="B62" s="10">
        <v>36341</v>
      </c>
      <c r="C62">
        <v>22</v>
      </c>
    </row>
    <row r="63" spans="1:3" x14ac:dyDescent="0.25">
      <c r="A63" s="5">
        <v>36703</v>
      </c>
      <c r="B63" s="10">
        <v>36703</v>
      </c>
      <c r="C63">
        <v>30</v>
      </c>
    </row>
    <row r="64" spans="1:3" x14ac:dyDescent="0.25">
      <c r="A64" s="5">
        <v>37068</v>
      </c>
      <c r="B64" s="10">
        <v>37068</v>
      </c>
      <c r="C64">
        <v>23</v>
      </c>
    </row>
    <row r="65" spans="1:3" x14ac:dyDescent="0.25">
      <c r="A65" s="5">
        <v>37425</v>
      </c>
      <c r="B65" s="10">
        <v>37425</v>
      </c>
      <c r="C65">
        <v>24</v>
      </c>
    </row>
    <row r="66" spans="1:3" x14ac:dyDescent="0.25">
      <c r="A66" s="5">
        <v>37839</v>
      </c>
      <c r="B66" s="10">
        <v>37839</v>
      </c>
      <c r="C66">
        <v>27</v>
      </c>
    </row>
    <row r="67" spans="1:3" x14ac:dyDescent="0.25">
      <c r="A67" s="5">
        <v>38167</v>
      </c>
      <c r="B67" s="10">
        <v>38167</v>
      </c>
      <c r="C67">
        <v>18</v>
      </c>
    </row>
    <row r="68" spans="1:3" x14ac:dyDescent="0.25">
      <c r="A68" s="5">
        <v>38538</v>
      </c>
      <c r="B68" s="10">
        <v>38538</v>
      </c>
      <c r="C68">
        <v>18.399999999999999</v>
      </c>
    </row>
    <row r="69" spans="1:3" x14ac:dyDescent="0.25">
      <c r="A69" s="5">
        <v>38895</v>
      </c>
      <c r="B69" s="10">
        <v>38895</v>
      </c>
      <c r="C69">
        <v>25.2</v>
      </c>
    </row>
    <row r="70" spans="1:3" x14ac:dyDescent="0.25">
      <c r="A70" s="5">
        <v>39246</v>
      </c>
      <c r="B70" s="10">
        <v>39246</v>
      </c>
      <c r="C70">
        <v>19.600000000000001</v>
      </c>
    </row>
    <row r="71" spans="1:3" x14ac:dyDescent="0.25">
      <c r="A71" s="5">
        <v>39616</v>
      </c>
      <c r="B71" s="10">
        <v>39616</v>
      </c>
      <c r="C71">
        <v>21.9</v>
      </c>
    </row>
    <row r="72" spans="1:3" x14ac:dyDescent="0.25">
      <c r="A72" s="5">
        <v>40042</v>
      </c>
      <c r="B72" s="10">
        <v>40042</v>
      </c>
      <c r="C72">
        <v>27.337900000000001</v>
      </c>
    </row>
    <row r="73" spans="1:3" x14ac:dyDescent="0.25">
      <c r="A73" s="5">
        <v>40406</v>
      </c>
      <c r="B73" s="10">
        <v>40406</v>
      </c>
      <c r="C73">
        <v>20.504300000000001</v>
      </c>
    </row>
    <row r="74" spans="1:3" x14ac:dyDescent="0.25">
      <c r="A74" s="5">
        <v>40709</v>
      </c>
      <c r="B74" s="10">
        <v>40709</v>
      </c>
      <c r="C74">
        <v>17.463149999999999</v>
      </c>
    </row>
    <row r="75" spans="1:3" x14ac:dyDescent="0.25">
      <c r="A75" s="5">
        <v>41073</v>
      </c>
      <c r="B75" s="10">
        <v>41073</v>
      </c>
      <c r="C75">
        <v>18.8</v>
      </c>
    </row>
    <row r="76" spans="1:3" x14ac:dyDescent="0.25">
      <c r="A76" s="5">
        <v>41438</v>
      </c>
      <c r="B76" s="10">
        <v>41438</v>
      </c>
      <c r="C76">
        <v>22.895250000000001</v>
      </c>
    </row>
    <row r="77" spans="1:3" x14ac:dyDescent="0.25">
      <c r="A77" s="5">
        <v>41794</v>
      </c>
      <c r="B77" s="10">
        <v>41794</v>
      </c>
      <c r="C77">
        <v>14.148899999999999</v>
      </c>
    </row>
    <row r="78" spans="1:3" x14ac:dyDescent="0.25">
      <c r="A78" s="5">
        <v>42164</v>
      </c>
      <c r="B78" s="10">
        <v>42164</v>
      </c>
      <c r="C78">
        <v>14.803000000000001</v>
      </c>
    </row>
    <row r="79" spans="1:3" x14ac:dyDescent="0.25">
      <c r="A79" s="5">
        <v>42528</v>
      </c>
      <c r="B79" s="10">
        <v>42528</v>
      </c>
      <c r="C79">
        <v>13.3</v>
      </c>
    </row>
    <row r="80" spans="1:3" x14ac:dyDescent="0.25">
      <c r="B80" s="6">
        <v>20000</v>
      </c>
      <c r="C80">
        <f>+SUM(C42:C79)/(79-42+1)</f>
        <v>21.119802631578949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topLeftCell="B1" workbookViewId="0">
      <selection activeCell="B19" sqref="B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0"/>
  <sheetViews>
    <sheetView topLeftCell="A12" workbookViewId="0">
      <selection activeCell="A32" sqref="A32"/>
    </sheetView>
  </sheetViews>
  <sheetFormatPr baseColWidth="10" defaultRowHeight="15" x14ac:dyDescent="0.25"/>
  <cols>
    <col min="1" max="1" width="135.140625" customWidth="1"/>
  </cols>
  <sheetData>
    <row r="1" spans="1:4" x14ac:dyDescent="0.25">
      <c r="A1" t="s">
        <v>1717</v>
      </c>
    </row>
    <row r="2" spans="1:4" x14ac:dyDescent="0.25">
      <c r="A2" s="22" t="s">
        <v>1718</v>
      </c>
    </row>
    <row r="3" spans="1:4" x14ac:dyDescent="0.25">
      <c r="A3" s="22" t="s">
        <v>1719</v>
      </c>
    </row>
    <row r="4" spans="1:4" x14ac:dyDescent="0.25">
      <c r="A4" s="22" t="s">
        <v>1335</v>
      </c>
    </row>
    <row r="5" spans="1:4" x14ac:dyDescent="0.25">
      <c r="A5" s="23" t="s">
        <v>1720</v>
      </c>
    </row>
    <row r="6" spans="1:4" x14ac:dyDescent="0.25">
      <c r="A6" s="24" t="s">
        <v>1721</v>
      </c>
    </row>
    <row r="7" spans="1:4" ht="60" x14ac:dyDescent="0.25">
      <c r="A7" s="25" t="s">
        <v>1722</v>
      </c>
    </row>
    <row r="9" spans="1:4" ht="31.5" x14ac:dyDescent="0.25">
      <c r="A9" s="17" t="s">
        <v>1767</v>
      </c>
      <c r="B9" s="26" t="s">
        <v>351</v>
      </c>
      <c r="C9" s="26" t="s">
        <v>352</v>
      </c>
      <c r="D9" s="26" t="s">
        <v>353</v>
      </c>
    </row>
    <row r="10" spans="1:4" x14ac:dyDescent="0.25">
      <c r="B10" s="26" t="s">
        <v>354</v>
      </c>
      <c r="C10" s="26">
        <v>30.5</v>
      </c>
      <c r="D10" s="26" t="s">
        <v>12</v>
      </c>
    </row>
    <row r="11" spans="1:4" x14ac:dyDescent="0.25">
      <c r="A11" t="s">
        <v>1755</v>
      </c>
      <c r="B11" s="26" t="s">
        <v>355</v>
      </c>
      <c r="C11" s="26">
        <v>29.5</v>
      </c>
      <c r="D11" s="26" t="s">
        <v>12</v>
      </c>
    </row>
    <row r="12" spans="1:4" x14ac:dyDescent="0.25">
      <c r="A12" s="16" t="s">
        <v>1756</v>
      </c>
      <c r="B12" s="26" t="s">
        <v>356</v>
      </c>
      <c r="C12" s="26">
        <v>27.8</v>
      </c>
      <c r="D12" s="26" t="s">
        <v>12</v>
      </c>
    </row>
    <row r="13" spans="1:4" x14ac:dyDescent="0.25">
      <c r="A13" t="s">
        <v>1757</v>
      </c>
      <c r="B13" s="26" t="s">
        <v>357</v>
      </c>
      <c r="C13" s="26">
        <v>29.4</v>
      </c>
      <c r="D13" s="26" t="s">
        <v>12</v>
      </c>
    </row>
    <row r="14" spans="1:4" x14ac:dyDescent="0.25">
      <c r="A14" t="s">
        <v>1758</v>
      </c>
      <c r="B14" s="26" t="s">
        <v>358</v>
      </c>
      <c r="C14" s="26">
        <v>29.1</v>
      </c>
      <c r="D14" s="26" t="s">
        <v>12</v>
      </c>
    </row>
    <row r="15" spans="1:4" x14ac:dyDescent="0.25">
      <c r="A15" s="16" t="s">
        <v>1759</v>
      </c>
      <c r="B15" s="26" t="s">
        <v>359</v>
      </c>
      <c r="C15" s="26">
        <v>28</v>
      </c>
      <c r="D15" s="26" t="s">
        <v>12</v>
      </c>
    </row>
    <row r="16" spans="1:4" x14ac:dyDescent="0.25">
      <c r="B16" s="26" t="s">
        <v>360</v>
      </c>
      <c r="C16" s="26">
        <v>30.7</v>
      </c>
      <c r="D16" s="26" t="s">
        <v>12</v>
      </c>
    </row>
    <row r="17" spans="1:4" x14ac:dyDescent="0.25">
      <c r="A17" s="29" t="s">
        <v>1760</v>
      </c>
      <c r="B17" s="26" t="s">
        <v>361</v>
      </c>
      <c r="C17" s="26">
        <v>34</v>
      </c>
      <c r="D17" s="26" t="s">
        <v>12</v>
      </c>
    </row>
    <row r="18" spans="1:4" x14ac:dyDescent="0.25">
      <c r="A18" t="s">
        <v>1761</v>
      </c>
      <c r="B18" s="26" t="s">
        <v>362</v>
      </c>
      <c r="C18" s="26">
        <v>30.3</v>
      </c>
      <c r="D18" s="26" t="s">
        <v>12</v>
      </c>
    </row>
    <row r="19" spans="1:4" x14ac:dyDescent="0.25">
      <c r="A19" t="s">
        <v>1762</v>
      </c>
      <c r="B19" s="26" t="s">
        <v>363</v>
      </c>
      <c r="C19" s="26">
        <v>31</v>
      </c>
      <c r="D19" s="26" t="s">
        <v>12</v>
      </c>
    </row>
    <row r="20" spans="1:4" x14ac:dyDescent="0.25">
      <c r="B20" s="26" t="s">
        <v>364</v>
      </c>
      <c r="C20" s="26">
        <v>29.8</v>
      </c>
      <c r="D20" s="26" t="s">
        <v>12</v>
      </c>
    </row>
    <row r="21" spans="1:4" x14ac:dyDescent="0.25">
      <c r="A21" s="29" t="s">
        <v>1763</v>
      </c>
      <c r="B21" s="26" t="s">
        <v>365</v>
      </c>
      <c r="C21" s="26">
        <v>32.700000000000003</v>
      </c>
      <c r="D21" s="26" t="s">
        <v>12</v>
      </c>
    </row>
    <row r="22" spans="1:4" x14ac:dyDescent="0.25">
      <c r="A22" t="s">
        <v>1764</v>
      </c>
      <c r="B22" s="26" t="s">
        <v>366</v>
      </c>
      <c r="C22" s="26">
        <v>32.5</v>
      </c>
      <c r="D22" s="26" t="s">
        <v>12</v>
      </c>
    </row>
    <row r="23" spans="1:4" x14ac:dyDescent="0.25">
      <c r="B23" s="26" t="s">
        <v>367</v>
      </c>
      <c r="C23" s="26">
        <v>32</v>
      </c>
      <c r="D23" s="26" t="s">
        <v>12</v>
      </c>
    </row>
    <row r="24" spans="1:4" x14ac:dyDescent="0.25">
      <c r="A24" s="29" t="s">
        <v>1765</v>
      </c>
      <c r="B24" s="26" t="s">
        <v>368</v>
      </c>
      <c r="C24" s="26">
        <v>36</v>
      </c>
      <c r="D24" s="26" t="s">
        <v>12</v>
      </c>
    </row>
    <row r="25" spans="1:4" x14ac:dyDescent="0.25">
      <c r="A25" t="s">
        <v>1766</v>
      </c>
      <c r="B25" s="26" t="s">
        <v>112</v>
      </c>
      <c r="C25" s="26">
        <v>34</v>
      </c>
      <c r="D25" s="26" t="s">
        <v>12</v>
      </c>
    </row>
    <row r="26" spans="1:4" x14ac:dyDescent="0.25">
      <c r="B26" s="26" t="s">
        <v>369</v>
      </c>
      <c r="C26" s="26">
        <v>37.700000000000003</v>
      </c>
      <c r="D26" s="26" t="s">
        <v>12</v>
      </c>
    </row>
    <row r="27" spans="1:4" x14ac:dyDescent="0.25">
      <c r="B27" s="26" t="s">
        <v>370</v>
      </c>
      <c r="C27" s="26">
        <v>37</v>
      </c>
      <c r="D27" s="26" t="s">
        <v>12</v>
      </c>
    </row>
    <row r="28" spans="1:4" ht="18.75" x14ac:dyDescent="0.3">
      <c r="A28" t="s">
        <v>1768</v>
      </c>
      <c r="B28" s="26" t="s">
        <v>371</v>
      </c>
      <c r="C28" s="26">
        <v>45</v>
      </c>
      <c r="D28" s="26" t="s">
        <v>12</v>
      </c>
    </row>
    <row r="29" spans="1:4" x14ac:dyDescent="0.25">
      <c r="B29" s="26" t="s">
        <v>372</v>
      </c>
      <c r="C29" s="26">
        <v>37</v>
      </c>
      <c r="D29" s="26" t="s">
        <v>12</v>
      </c>
    </row>
    <row r="30" spans="1:4" ht="18.75" x14ac:dyDescent="0.3">
      <c r="A30" t="s">
        <v>1769</v>
      </c>
      <c r="B30" s="26" t="s">
        <v>373</v>
      </c>
      <c r="C30" s="26">
        <v>33</v>
      </c>
      <c r="D30" s="26" t="s">
        <v>12</v>
      </c>
    </row>
    <row r="32" spans="1:4" x14ac:dyDescent="0.25">
      <c r="A32" t="s">
        <v>1894</v>
      </c>
    </row>
    <row r="33" spans="2:4" x14ac:dyDescent="0.25">
      <c r="B33" s="26" t="s">
        <v>375</v>
      </c>
      <c r="C33" s="26" t="s">
        <v>352</v>
      </c>
      <c r="D33" s="26" t="s">
        <v>376</v>
      </c>
    </row>
    <row r="34" spans="2:4" x14ac:dyDescent="0.25">
      <c r="B34" s="26" t="s">
        <v>377</v>
      </c>
      <c r="C34" s="26">
        <v>30.6</v>
      </c>
      <c r="D34" s="26" t="s">
        <v>12</v>
      </c>
    </row>
    <row r="35" spans="2:4" x14ac:dyDescent="0.25">
      <c r="B35" s="26" t="s">
        <v>378</v>
      </c>
      <c r="C35" s="26">
        <v>28.3</v>
      </c>
      <c r="D35" s="26" t="s">
        <v>12</v>
      </c>
    </row>
    <row r="36" spans="2:4" x14ac:dyDescent="0.25">
      <c r="B36" s="26" t="s">
        <v>379</v>
      </c>
      <c r="C36" s="26">
        <v>31.8</v>
      </c>
      <c r="D36" s="26" t="s">
        <v>12</v>
      </c>
    </row>
    <row r="37" spans="2:4" x14ac:dyDescent="0.25">
      <c r="B37" s="26" t="s">
        <v>380</v>
      </c>
      <c r="C37" s="26">
        <v>33.4</v>
      </c>
      <c r="D37" s="26" t="s">
        <v>12</v>
      </c>
    </row>
    <row r="38" spans="2:4" x14ac:dyDescent="0.25">
      <c r="B38" s="26" t="s">
        <v>362</v>
      </c>
      <c r="C38" s="26">
        <v>31.9</v>
      </c>
      <c r="D38" s="26" t="s">
        <v>12</v>
      </c>
    </row>
    <row r="39" spans="2:4" x14ac:dyDescent="0.25">
      <c r="B39" s="26" t="s">
        <v>363</v>
      </c>
      <c r="C39" s="26">
        <v>31.6</v>
      </c>
      <c r="D39" s="26" t="s">
        <v>12</v>
      </c>
    </row>
    <row r="40" spans="2:4" x14ac:dyDescent="0.25">
      <c r="B40" s="26" t="s">
        <v>364</v>
      </c>
      <c r="C40" s="26">
        <v>32.799999999999997</v>
      </c>
      <c r="D40" s="26" t="s">
        <v>12</v>
      </c>
    </row>
    <row r="41" spans="2:4" x14ac:dyDescent="0.25">
      <c r="B41" s="26" t="s">
        <v>367</v>
      </c>
      <c r="C41" s="26">
        <v>32</v>
      </c>
      <c r="D41" s="26" t="s">
        <v>12</v>
      </c>
    </row>
    <row r="42" spans="2:4" x14ac:dyDescent="0.25">
      <c r="B42" s="26" t="s">
        <v>381</v>
      </c>
      <c r="C42" s="26">
        <v>35</v>
      </c>
      <c r="D42" s="26" t="s">
        <v>12</v>
      </c>
    </row>
    <row r="43" spans="2:4" x14ac:dyDescent="0.25">
      <c r="B43" s="26" t="s">
        <v>382</v>
      </c>
      <c r="C43" s="26">
        <v>36</v>
      </c>
      <c r="D43" s="26" t="s">
        <v>12</v>
      </c>
    </row>
    <row r="44" spans="2:4" x14ac:dyDescent="0.25">
      <c r="B44" s="26" t="s">
        <v>383</v>
      </c>
      <c r="C44" s="26">
        <v>30</v>
      </c>
      <c r="D44" s="26" t="s">
        <v>12</v>
      </c>
    </row>
    <row r="45" spans="2:4" x14ac:dyDescent="0.25">
      <c r="B45" s="26" t="s">
        <v>372</v>
      </c>
      <c r="C45" s="26">
        <v>31.3</v>
      </c>
      <c r="D45" s="26" t="s">
        <v>12</v>
      </c>
    </row>
    <row r="46" spans="2:4" x14ac:dyDescent="0.25">
      <c r="B46" s="26" t="s">
        <v>373</v>
      </c>
      <c r="C46" s="26">
        <v>33</v>
      </c>
      <c r="D46" s="26" t="s">
        <v>12</v>
      </c>
    </row>
    <row r="47" spans="2:4" x14ac:dyDescent="0.25">
      <c r="B47" s="26" t="s">
        <v>384</v>
      </c>
      <c r="C47" s="26">
        <v>30</v>
      </c>
      <c r="D47" s="26" t="s">
        <v>12</v>
      </c>
    </row>
    <row r="48" spans="2:4" x14ac:dyDescent="0.25">
      <c r="B48" s="26" t="s">
        <v>385</v>
      </c>
      <c r="C48" s="26">
        <v>25</v>
      </c>
      <c r="D48" s="26" t="s">
        <v>12</v>
      </c>
    </row>
    <row r="49" spans="2:4" x14ac:dyDescent="0.25">
      <c r="B49" s="26" t="s">
        <v>386</v>
      </c>
      <c r="C49" s="26">
        <v>27.2</v>
      </c>
      <c r="D49" s="26" t="s">
        <v>12</v>
      </c>
    </row>
    <row r="50" spans="2:4" x14ac:dyDescent="0.25">
      <c r="B50" s="26" t="s">
        <v>387</v>
      </c>
      <c r="C50" s="26">
        <v>27.2</v>
      </c>
      <c r="D50" s="26" t="s">
        <v>12</v>
      </c>
    </row>
    <row r="51" spans="2:4" x14ac:dyDescent="0.25">
      <c r="B51" s="26" t="s">
        <v>388</v>
      </c>
      <c r="C51" s="26">
        <v>33.5</v>
      </c>
      <c r="D51" s="26" t="s">
        <v>12</v>
      </c>
    </row>
    <row r="52" spans="2:4" x14ac:dyDescent="0.25">
      <c r="B52" s="26" t="s">
        <v>389</v>
      </c>
      <c r="C52" s="26">
        <v>34</v>
      </c>
      <c r="D52" s="26" t="s">
        <v>12</v>
      </c>
    </row>
    <row r="53" spans="2:4" x14ac:dyDescent="0.25">
      <c r="B53" s="26" t="s">
        <v>390</v>
      </c>
      <c r="C53" s="26">
        <v>30.4</v>
      </c>
      <c r="D53" s="26" t="s">
        <v>12</v>
      </c>
    </row>
    <row r="54" spans="2:4" x14ac:dyDescent="0.25">
      <c r="B54" s="26" t="s">
        <v>391</v>
      </c>
      <c r="C54" s="26">
        <v>27.7</v>
      </c>
      <c r="D54" s="26" t="s">
        <v>12</v>
      </c>
    </row>
    <row r="55" spans="2:4" x14ac:dyDescent="0.25">
      <c r="B55" s="26" t="s">
        <v>392</v>
      </c>
      <c r="C55" s="26">
        <v>31.9</v>
      </c>
      <c r="D55" s="26" t="s">
        <v>12</v>
      </c>
    </row>
    <row r="56" spans="2:4" x14ac:dyDescent="0.25">
      <c r="B56" s="26" t="s">
        <v>393</v>
      </c>
      <c r="C56" s="26">
        <v>33</v>
      </c>
      <c r="D56" s="26" t="s">
        <v>12</v>
      </c>
    </row>
    <row r="57" spans="2:4" x14ac:dyDescent="0.25">
      <c r="B57" s="26" t="s">
        <v>394</v>
      </c>
      <c r="C57" s="26">
        <v>31.6</v>
      </c>
      <c r="D57" s="26" t="s">
        <v>12</v>
      </c>
    </row>
    <row r="58" spans="2:4" x14ac:dyDescent="0.25">
      <c r="B58" s="26" t="s">
        <v>395</v>
      </c>
      <c r="C58" s="26">
        <v>33.200000000000003</v>
      </c>
      <c r="D58" s="26" t="s">
        <v>12</v>
      </c>
    </row>
    <row r="59" spans="2:4" x14ac:dyDescent="0.25">
      <c r="B59" s="26" t="s">
        <v>396</v>
      </c>
      <c r="C59" s="26">
        <v>29.5</v>
      </c>
      <c r="D59" s="26" t="s">
        <v>12</v>
      </c>
    </row>
    <row r="60" spans="2:4" x14ac:dyDescent="0.25">
      <c r="B60" s="26" t="s">
        <v>397</v>
      </c>
      <c r="C60" s="26">
        <v>29.1</v>
      </c>
      <c r="D60" s="26" t="s">
        <v>12</v>
      </c>
    </row>
  </sheetData>
  <hyperlinks>
    <hyperlink ref="A12" r:id="rId1" display="mailto:gustav.wiesmueller@garching-alz.de" xr:uid="{00000000-0004-0000-2100-000000000000}"/>
    <hyperlink ref="A15" r:id="rId2" display="mailto:mona.wulff@garching-alz.de" xr:uid="{00000000-0004-0000-2100-000001000000}"/>
  </hyperlinks>
  <pageMargins left="0.7" right="0.7" top="0.78740157499999996" bottom="0.78740157499999996" header="0.3" footer="0.3"/>
  <pageSetup paperSize="9" orientation="portrait"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94"/>
  <sheetViews>
    <sheetView topLeftCell="A24" workbookViewId="0">
      <selection activeCell="H103" sqref="H103"/>
    </sheetView>
  </sheetViews>
  <sheetFormatPr baseColWidth="10" defaultRowHeight="15" x14ac:dyDescent="0.25"/>
  <cols>
    <col min="2" max="2" width="11.42578125" style="5"/>
  </cols>
  <sheetData>
    <row r="1" spans="1:3" x14ac:dyDescent="0.25">
      <c r="A1" t="s">
        <v>1564</v>
      </c>
    </row>
    <row r="3" spans="1:3" x14ac:dyDescent="0.25">
      <c r="A3" s="39" t="s">
        <v>354</v>
      </c>
      <c r="B3" s="5">
        <f>+A3-XX:XX</f>
        <v>29263</v>
      </c>
      <c r="C3" s="39">
        <v>30.5</v>
      </c>
    </row>
    <row r="4" spans="1:3" x14ac:dyDescent="0.25">
      <c r="A4" s="39" t="s">
        <v>355</v>
      </c>
      <c r="B4" s="5">
        <f t="shared" ref="B4:B67" si="0">+A4-XX:XX</f>
        <v>29626</v>
      </c>
      <c r="C4" s="39">
        <v>29.5</v>
      </c>
    </row>
    <row r="5" spans="1:3" x14ac:dyDescent="0.25">
      <c r="A5" s="39" t="s">
        <v>356</v>
      </c>
      <c r="B5" s="5">
        <f t="shared" si="0"/>
        <v>30019</v>
      </c>
      <c r="C5" s="39">
        <v>27.8</v>
      </c>
    </row>
    <row r="6" spans="1:3" x14ac:dyDescent="0.25">
      <c r="A6" s="39" t="s">
        <v>357</v>
      </c>
      <c r="B6" s="5">
        <f t="shared" si="0"/>
        <v>30365</v>
      </c>
      <c r="C6" s="39">
        <v>29.4</v>
      </c>
    </row>
    <row r="7" spans="1:3" x14ac:dyDescent="0.25">
      <c r="A7" s="39" t="s">
        <v>358</v>
      </c>
      <c r="B7" s="5">
        <f t="shared" si="0"/>
        <v>30715</v>
      </c>
      <c r="C7" s="39">
        <v>29.1</v>
      </c>
    </row>
    <row r="8" spans="1:3" x14ac:dyDescent="0.25">
      <c r="A8" s="39" t="s">
        <v>359</v>
      </c>
      <c r="B8" s="5">
        <f t="shared" si="0"/>
        <v>31112</v>
      </c>
      <c r="C8" s="39">
        <v>28</v>
      </c>
    </row>
    <row r="9" spans="1:3" x14ac:dyDescent="0.25">
      <c r="A9" s="39" t="s">
        <v>360</v>
      </c>
      <c r="B9" s="5">
        <f t="shared" si="0"/>
        <v>31657</v>
      </c>
      <c r="C9" s="39">
        <v>30.7</v>
      </c>
    </row>
    <row r="10" spans="1:3" x14ac:dyDescent="0.25">
      <c r="A10" s="39" t="s">
        <v>361</v>
      </c>
      <c r="B10" s="5">
        <f t="shared" si="0"/>
        <v>32784</v>
      </c>
      <c r="C10" s="39">
        <v>34</v>
      </c>
    </row>
    <row r="11" spans="1:3" x14ac:dyDescent="0.25">
      <c r="A11" s="39" t="s">
        <v>362</v>
      </c>
      <c r="B11" s="5">
        <f t="shared" si="0"/>
        <v>32904</v>
      </c>
      <c r="C11" s="39">
        <v>30.3</v>
      </c>
    </row>
    <row r="12" spans="1:3" x14ac:dyDescent="0.25">
      <c r="A12" s="39" t="s">
        <v>363</v>
      </c>
      <c r="B12" s="5">
        <f t="shared" si="0"/>
        <v>33059</v>
      </c>
      <c r="C12" s="39">
        <v>31</v>
      </c>
    </row>
    <row r="13" spans="1:3" x14ac:dyDescent="0.25">
      <c r="A13" s="39" t="s">
        <v>364</v>
      </c>
      <c r="B13" s="5">
        <f t="shared" si="0"/>
        <v>33092</v>
      </c>
      <c r="C13" s="39">
        <v>29.8</v>
      </c>
    </row>
    <row r="14" spans="1:3" x14ac:dyDescent="0.25">
      <c r="A14" s="39" t="s">
        <v>365</v>
      </c>
      <c r="B14" s="5">
        <f t="shared" si="0"/>
        <v>33547</v>
      </c>
      <c r="C14" s="39">
        <v>32.700000000000003</v>
      </c>
    </row>
    <row r="15" spans="1:3" x14ac:dyDescent="0.25">
      <c r="A15" s="39" t="s">
        <v>366</v>
      </c>
      <c r="B15" s="5">
        <f t="shared" si="0"/>
        <v>33792</v>
      </c>
      <c r="C15" s="39">
        <v>32.5</v>
      </c>
    </row>
    <row r="16" spans="1:3" x14ac:dyDescent="0.25">
      <c r="A16" s="39" t="s">
        <v>367</v>
      </c>
      <c r="B16" s="5">
        <f t="shared" si="0"/>
        <v>34134</v>
      </c>
      <c r="C16" s="39">
        <v>32</v>
      </c>
    </row>
    <row r="17" spans="1:3" x14ac:dyDescent="0.25">
      <c r="A17" s="39" t="s">
        <v>368</v>
      </c>
      <c r="B17" s="5">
        <f t="shared" si="0"/>
        <v>34492</v>
      </c>
      <c r="C17" s="39">
        <v>36</v>
      </c>
    </row>
    <row r="18" spans="1:3" x14ac:dyDescent="0.25">
      <c r="A18" s="39" t="s">
        <v>112</v>
      </c>
      <c r="B18" s="5">
        <f t="shared" si="0"/>
        <v>34823</v>
      </c>
      <c r="C18" s="39">
        <v>34</v>
      </c>
    </row>
    <row r="19" spans="1:3" x14ac:dyDescent="0.25">
      <c r="A19" s="39" t="s">
        <v>369</v>
      </c>
      <c r="B19" s="5">
        <f t="shared" si="0"/>
        <v>35618</v>
      </c>
      <c r="C19" s="39">
        <v>37.700000000000003</v>
      </c>
    </row>
    <row r="20" spans="1:3" x14ac:dyDescent="0.25">
      <c r="A20" s="39" t="s">
        <v>370</v>
      </c>
      <c r="B20" s="5">
        <f t="shared" si="0"/>
        <v>35863</v>
      </c>
      <c r="C20" s="39">
        <v>37</v>
      </c>
    </row>
    <row r="21" spans="1:3" x14ac:dyDescent="0.25">
      <c r="A21" s="39" t="s">
        <v>371</v>
      </c>
      <c r="B21" s="5">
        <f t="shared" si="0"/>
        <v>36181</v>
      </c>
      <c r="C21" s="39">
        <v>45</v>
      </c>
    </row>
    <row r="22" spans="1:3" x14ac:dyDescent="0.25">
      <c r="A22" s="39" t="s">
        <v>372</v>
      </c>
      <c r="B22" s="5">
        <f t="shared" si="0"/>
        <v>36341</v>
      </c>
      <c r="C22" s="39">
        <v>37</v>
      </c>
    </row>
    <row r="23" spans="1:3" x14ac:dyDescent="0.25">
      <c r="A23" s="39" t="s">
        <v>373</v>
      </c>
      <c r="B23" s="5">
        <f t="shared" si="0"/>
        <v>36794</v>
      </c>
      <c r="C23" s="39">
        <v>33</v>
      </c>
    </row>
    <row r="25" spans="1:3" x14ac:dyDescent="0.25">
      <c r="A25" t="s">
        <v>1565</v>
      </c>
    </row>
    <row r="27" spans="1:3" x14ac:dyDescent="0.25">
      <c r="A27" s="39" t="s">
        <v>377</v>
      </c>
      <c r="B27" s="5">
        <f t="shared" si="0"/>
        <v>29291</v>
      </c>
      <c r="C27" s="39">
        <v>30.6</v>
      </c>
    </row>
    <row r="28" spans="1:3" x14ac:dyDescent="0.25">
      <c r="A28" s="39" t="s">
        <v>378</v>
      </c>
      <c r="B28" s="5">
        <f t="shared" si="0"/>
        <v>30623</v>
      </c>
      <c r="C28" s="39">
        <v>28.3</v>
      </c>
    </row>
    <row r="29" spans="1:3" x14ac:dyDescent="0.25">
      <c r="A29" s="39" t="s">
        <v>379</v>
      </c>
      <c r="B29" s="5">
        <f t="shared" si="0"/>
        <v>32430</v>
      </c>
      <c r="C29" s="39">
        <v>31.8</v>
      </c>
    </row>
    <row r="30" spans="1:3" x14ac:dyDescent="0.25">
      <c r="A30" s="39" t="s">
        <v>380</v>
      </c>
      <c r="B30" s="5">
        <f t="shared" si="0"/>
        <v>32604</v>
      </c>
      <c r="C30" s="39">
        <v>33.4</v>
      </c>
    </row>
    <row r="31" spans="1:3" x14ac:dyDescent="0.25">
      <c r="A31" s="39" t="s">
        <v>362</v>
      </c>
      <c r="B31" s="5">
        <f t="shared" si="0"/>
        <v>32904</v>
      </c>
      <c r="C31" s="39">
        <v>31.9</v>
      </c>
    </row>
    <row r="32" spans="1:3" x14ac:dyDescent="0.25">
      <c r="A32" s="39" t="s">
        <v>363</v>
      </c>
      <c r="B32" s="5">
        <f t="shared" si="0"/>
        <v>33059</v>
      </c>
      <c r="C32" s="39">
        <v>31.6</v>
      </c>
    </row>
    <row r="33" spans="1:3" x14ac:dyDescent="0.25">
      <c r="A33" s="39" t="s">
        <v>364</v>
      </c>
      <c r="B33" s="5">
        <f t="shared" si="0"/>
        <v>33092</v>
      </c>
      <c r="C33" s="39">
        <v>32.799999999999997</v>
      </c>
    </row>
    <row r="34" spans="1:3" x14ac:dyDescent="0.25">
      <c r="A34" s="39" t="s">
        <v>367</v>
      </c>
      <c r="B34" s="5">
        <f t="shared" si="0"/>
        <v>34134</v>
      </c>
      <c r="C34" s="39">
        <v>32</v>
      </c>
    </row>
    <row r="35" spans="1:3" x14ac:dyDescent="0.25">
      <c r="A35" s="39" t="s">
        <v>381</v>
      </c>
      <c r="B35" s="5">
        <f t="shared" si="0"/>
        <v>34495</v>
      </c>
      <c r="C35" s="39">
        <v>35</v>
      </c>
    </row>
    <row r="36" spans="1:3" x14ac:dyDescent="0.25">
      <c r="A36" s="39" t="s">
        <v>382</v>
      </c>
      <c r="B36" s="5">
        <f t="shared" si="0"/>
        <v>34871</v>
      </c>
      <c r="C36" s="39">
        <v>36</v>
      </c>
    </row>
    <row r="37" spans="1:3" x14ac:dyDescent="0.25">
      <c r="A37" s="39" t="s">
        <v>383</v>
      </c>
      <c r="B37" s="5">
        <f t="shared" si="0"/>
        <v>35593</v>
      </c>
      <c r="C37" s="39">
        <v>30</v>
      </c>
    </row>
    <row r="38" spans="1:3" x14ac:dyDescent="0.25">
      <c r="A38" s="39" t="s">
        <v>372</v>
      </c>
      <c r="B38" s="5">
        <f t="shared" si="0"/>
        <v>36341</v>
      </c>
      <c r="C38" s="39">
        <v>31.3</v>
      </c>
    </row>
    <row r="39" spans="1:3" x14ac:dyDescent="0.25">
      <c r="A39" s="39" t="s">
        <v>373</v>
      </c>
      <c r="B39" s="5">
        <f t="shared" si="0"/>
        <v>36794</v>
      </c>
      <c r="C39" s="39">
        <v>33</v>
      </c>
    </row>
    <row r="40" spans="1:3" x14ac:dyDescent="0.25">
      <c r="A40" s="39" t="s">
        <v>384</v>
      </c>
      <c r="B40" s="5">
        <f t="shared" si="0"/>
        <v>37482</v>
      </c>
      <c r="C40" s="39">
        <v>30</v>
      </c>
    </row>
    <row r="41" spans="1:3" x14ac:dyDescent="0.25">
      <c r="A41" s="39" t="s">
        <v>385</v>
      </c>
      <c r="B41" s="5">
        <f t="shared" si="0"/>
        <v>37686</v>
      </c>
      <c r="C41" s="39">
        <v>25</v>
      </c>
    </row>
    <row r="42" spans="1:3" x14ac:dyDescent="0.25">
      <c r="A42" s="39" t="s">
        <v>386</v>
      </c>
      <c r="B42" s="5">
        <f t="shared" si="0"/>
        <v>38224</v>
      </c>
      <c r="C42" s="39">
        <v>27.2</v>
      </c>
    </row>
    <row r="43" spans="1:3" x14ac:dyDescent="0.25">
      <c r="A43" s="39" t="s">
        <v>387</v>
      </c>
      <c r="B43" s="5">
        <f t="shared" si="0"/>
        <v>38393.333333333336</v>
      </c>
      <c r="C43" s="39">
        <v>27.2</v>
      </c>
    </row>
    <row r="44" spans="1:3" x14ac:dyDescent="0.25">
      <c r="A44" s="39" t="s">
        <v>388</v>
      </c>
      <c r="B44" s="5">
        <f t="shared" si="0"/>
        <v>38770.375</v>
      </c>
      <c r="C44" s="39">
        <v>33.5</v>
      </c>
    </row>
    <row r="45" spans="1:3" x14ac:dyDescent="0.25">
      <c r="A45" s="39" t="s">
        <v>389</v>
      </c>
      <c r="B45" s="5">
        <f t="shared" si="0"/>
        <v>39329</v>
      </c>
      <c r="C45" s="39">
        <v>34</v>
      </c>
    </row>
    <row r="46" spans="1:3" x14ac:dyDescent="0.25">
      <c r="A46" s="39" t="s">
        <v>390</v>
      </c>
      <c r="B46" s="5">
        <f t="shared" si="0"/>
        <v>39637.347222222219</v>
      </c>
      <c r="C46" s="39">
        <v>30.4</v>
      </c>
    </row>
    <row r="47" spans="1:3" x14ac:dyDescent="0.25">
      <c r="A47" s="39" t="s">
        <v>391</v>
      </c>
      <c r="B47" s="5">
        <f t="shared" si="0"/>
        <v>40008</v>
      </c>
      <c r="C47" s="39">
        <v>27.7</v>
      </c>
    </row>
    <row r="48" spans="1:3" x14ac:dyDescent="0.25">
      <c r="A48" s="39" t="s">
        <v>392</v>
      </c>
      <c r="B48" s="5">
        <f t="shared" si="0"/>
        <v>40337.395833333336</v>
      </c>
      <c r="C48" s="39">
        <v>31.9</v>
      </c>
    </row>
    <row r="49" spans="1:3" x14ac:dyDescent="0.25">
      <c r="A49" s="39" t="s">
        <v>393</v>
      </c>
      <c r="B49" s="5">
        <f t="shared" si="0"/>
        <v>40752.354166666664</v>
      </c>
      <c r="C49" s="39">
        <v>33</v>
      </c>
    </row>
    <row r="50" spans="1:3" x14ac:dyDescent="0.25">
      <c r="A50" s="39" t="s">
        <v>394</v>
      </c>
      <c r="B50" s="5">
        <f t="shared" si="0"/>
        <v>41225.461805555555</v>
      </c>
      <c r="C50" s="39">
        <v>31.6</v>
      </c>
    </row>
    <row r="51" spans="1:3" x14ac:dyDescent="0.25">
      <c r="A51" s="39" t="s">
        <v>395</v>
      </c>
      <c r="B51" s="5">
        <f t="shared" si="0"/>
        <v>41982.420138888891</v>
      </c>
      <c r="C51" s="39">
        <v>33.200000000000003</v>
      </c>
    </row>
    <row r="52" spans="1:3" x14ac:dyDescent="0.25">
      <c r="A52" s="39" t="s">
        <v>396</v>
      </c>
      <c r="B52" s="5">
        <f t="shared" si="0"/>
        <v>42317.375</v>
      </c>
      <c r="C52" s="39">
        <v>29.5</v>
      </c>
    </row>
    <row r="53" spans="1:3" x14ac:dyDescent="0.25">
      <c r="A53" s="39" t="s">
        <v>397</v>
      </c>
      <c r="B53" s="5">
        <f t="shared" si="0"/>
        <v>42625.510416666664</v>
      </c>
      <c r="C53" s="39">
        <v>29.1</v>
      </c>
    </row>
    <row r="55" spans="1:3" x14ac:dyDescent="0.25">
      <c r="A55" t="s">
        <v>1838</v>
      </c>
    </row>
    <row r="57" spans="1:3" x14ac:dyDescent="0.25">
      <c r="A57" s="39" t="s">
        <v>402</v>
      </c>
      <c r="B57" s="5">
        <f t="shared" si="0"/>
        <v>32441</v>
      </c>
      <c r="C57" s="39">
        <v>17.899999999999999</v>
      </c>
    </row>
    <row r="58" spans="1:3" x14ac:dyDescent="0.25">
      <c r="A58" s="39" t="s">
        <v>403</v>
      </c>
      <c r="B58" s="5">
        <f t="shared" si="0"/>
        <v>32497</v>
      </c>
      <c r="C58" s="39">
        <v>18.5</v>
      </c>
    </row>
    <row r="59" spans="1:3" x14ac:dyDescent="0.25">
      <c r="A59" s="39" t="s">
        <v>404</v>
      </c>
      <c r="B59" s="5">
        <f t="shared" si="0"/>
        <v>32566</v>
      </c>
      <c r="C59" s="39">
        <v>17.8</v>
      </c>
    </row>
    <row r="60" spans="1:3" x14ac:dyDescent="0.25">
      <c r="A60" s="39" t="s">
        <v>405</v>
      </c>
      <c r="B60" s="5">
        <f t="shared" si="0"/>
        <v>32624</v>
      </c>
      <c r="C60" s="39">
        <v>17.399999999999999</v>
      </c>
    </row>
    <row r="61" spans="1:3" x14ac:dyDescent="0.25">
      <c r="A61" s="39" t="s">
        <v>406</v>
      </c>
      <c r="B61" s="5">
        <f t="shared" si="0"/>
        <v>32748</v>
      </c>
      <c r="C61" s="39">
        <v>16</v>
      </c>
    </row>
    <row r="62" spans="1:3" x14ac:dyDescent="0.25">
      <c r="A62" s="39" t="s">
        <v>407</v>
      </c>
      <c r="B62" s="5">
        <f t="shared" si="0"/>
        <v>32808</v>
      </c>
      <c r="C62" s="39">
        <v>14.8</v>
      </c>
    </row>
    <row r="63" spans="1:3" x14ac:dyDescent="0.25">
      <c r="A63" s="39" t="s">
        <v>408</v>
      </c>
      <c r="B63" s="5">
        <f t="shared" si="0"/>
        <v>32924</v>
      </c>
      <c r="C63" s="39">
        <v>15.4</v>
      </c>
    </row>
    <row r="64" spans="1:3" x14ac:dyDescent="0.25">
      <c r="A64" s="39" t="s">
        <v>409</v>
      </c>
      <c r="B64" s="5">
        <f t="shared" si="0"/>
        <v>32989</v>
      </c>
      <c r="C64" s="39">
        <v>15.1</v>
      </c>
    </row>
    <row r="65" spans="1:3" x14ac:dyDescent="0.25">
      <c r="A65" s="39" t="s">
        <v>410</v>
      </c>
      <c r="B65" s="5">
        <f t="shared" si="0"/>
        <v>33022</v>
      </c>
      <c r="C65" s="39">
        <v>15.2</v>
      </c>
    </row>
    <row r="66" spans="1:3" x14ac:dyDescent="0.25">
      <c r="A66" s="39" t="s">
        <v>411</v>
      </c>
      <c r="B66" s="5">
        <f t="shared" si="0"/>
        <v>33688</v>
      </c>
      <c r="C66" s="39">
        <v>17.899999999999999</v>
      </c>
    </row>
    <row r="67" spans="1:3" x14ac:dyDescent="0.25">
      <c r="A67" s="39" t="s">
        <v>412</v>
      </c>
      <c r="B67" s="5">
        <f t="shared" si="0"/>
        <v>33778</v>
      </c>
      <c r="C67" s="39">
        <v>15.1</v>
      </c>
    </row>
    <row r="68" spans="1:3" x14ac:dyDescent="0.25">
      <c r="A68" s="39" t="s">
        <v>413</v>
      </c>
      <c r="B68" s="5">
        <f t="shared" ref="B68:B131" si="1">+A68-XX:XX</f>
        <v>33799</v>
      </c>
      <c r="C68" s="39">
        <v>15.2</v>
      </c>
    </row>
    <row r="69" spans="1:3" x14ac:dyDescent="0.25">
      <c r="A69" s="39" t="s">
        <v>414</v>
      </c>
      <c r="B69" s="5">
        <f t="shared" si="1"/>
        <v>33919</v>
      </c>
      <c r="C69" s="39">
        <v>15.6</v>
      </c>
    </row>
    <row r="70" spans="1:3" x14ac:dyDescent="0.25">
      <c r="A70" s="39" t="s">
        <v>415</v>
      </c>
      <c r="B70" s="5">
        <f t="shared" si="1"/>
        <v>33995</v>
      </c>
      <c r="C70" s="39">
        <v>14.3</v>
      </c>
    </row>
    <row r="71" spans="1:3" x14ac:dyDescent="0.25">
      <c r="A71" s="39" t="s">
        <v>416</v>
      </c>
      <c r="B71" s="5">
        <f t="shared" si="1"/>
        <v>34058</v>
      </c>
      <c r="C71" s="39">
        <v>16.100000000000001</v>
      </c>
    </row>
    <row r="72" spans="1:3" x14ac:dyDescent="0.25">
      <c r="A72" s="39" t="s">
        <v>417</v>
      </c>
      <c r="B72" s="5">
        <f t="shared" si="1"/>
        <v>34106</v>
      </c>
      <c r="C72" s="39">
        <v>16.3</v>
      </c>
    </row>
    <row r="73" spans="1:3" x14ac:dyDescent="0.25">
      <c r="A73" s="39" t="s">
        <v>418</v>
      </c>
      <c r="B73" s="5">
        <f t="shared" si="1"/>
        <v>34179</v>
      </c>
      <c r="C73" s="39">
        <v>15.1</v>
      </c>
    </row>
    <row r="74" spans="1:3" x14ac:dyDescent="0.25">
      <c r="A74" s="39" t="s">
        <v>419</v>
      </c>
      <c r="B74" s="5">
        <f t="shared" si="1"/>
        <v>34282</v>
      </c>
      <c r="C74" s="39">
        <v>14.1</v>
      </c>
    </row>
    <row r="75" spans="1:3" x14ac:dyDescent="0.25">
      <c r="A75" s="39" t="s">
        <v>420</v>
      </c>
      <c r="B75" s="5">
        <f t="shared" si="1"/>
        <v>34331</v>
      </c>
      <c r="C75" s="39">
        <v>15.2</v>
      </c>
    </row>
    <row r="76" spans="1:3" x14ac:dyDescent="0.25">
      <c r="A76" s="39" t="s">
        <v>421</v>
      </c>
      <c r="B76" s="5">
        <f t="shared" si="1"/>
        <v>34422</v>
      </c>
      <c r="C76" s="39">
        <v>16.2</v>
      </c>
    </row>
    <row r="77" spans="1:3" x14ac:dyDescent="0.25">
      <c r="A77" s="39" t="s">
        <v>422</v>
      </c>
      <c r="B77" s="5">
        <f t="shared" si="1"/>
        <v>34437</v>
      </c>
      <c r="C77" s="39">
        <v>15.4</v>
      </c>
    </row>
    <row r="78" spans="1:3" x14ac:dyDescent="0.25">
      <c r="A78" s="39" t="s">
        <v>423</v>
      </c>
      <c r="B78" s="5">
        <f t="shared" si="1"/>
        <v>34513</v>
      </c>
      <c r="C78" s="39">
        <v>15.4</v>
      </c>
    </row>
    <row r="79" spans="1:3" x14ac:dyDescent="0.25">
      <c r="A79" s="39" t="s">
        <v>424</v>
      </c>
      <c r="B79" s="5">
        <f t="shared" si="1"/>
        <v>34604</v>
      </c>
      <c r="C79" s="39">
        <v>16.7</v>
      </c>
    </row>
    <row r="80" spans="1:3" x14ac:dyDescent="0.25">
      <c r="A80" s="39" t="s">
        <v>425</v>
      </c>
      <c r="B80" s="5">
        <f t="shared" si="1"/>
        <v>34667</v>
      </c>
      <c r="C80" s="39">
        <v>16.399999999999999</v>
      </c>
    </row>
    <row r="81" spans="1:3" x14ac:dyDescent="0.25">
      <c r="A81" s="39" t="s">
        <v>426</v>
      </c>
      <c r="B81" s="5">
        <f t="shared" si="1"/>
        <v>34786</v>
      </c>
      <c r="C81" s="39">
        <v>15.5</v>
      </c>
    </row>
    <row r="82" spans="1:3" x14ac:dyDescent="0.25">
      <c r="A82" s="39" t="s">
        <v>427</v>
      </c>
      <c r="B82" s="5">
        <f t="shared" si="1"/>
        <v>34814</v>
      </c>
      <c r="C82" s="39">
        <v>15.6</v>
      </c>
    </row>
    <row r="83" spans="1:3" x14ac:dyDescent="0.25">
      <c r="A83" s="39" t="s">
        <v>428</v>
      </c>
      <c r="B83" s="5">
        <f t="shared" si="1"/>
        <v>34905</v>
      </c>
      <c r="C83" s="39">
        <v>14</v>
      </c>
    </row>
    <row r="84" spans="1:3" x14ac:dyDescent="0.25">
      <c r="A84" s="39" t="s">
        <v>429</v>
      </c>
      <c r="B84" s="5">
        <f t="shared" si="1"/>
        <v>34968</v>
      </c>
      <c r="C84" s="39">
        <v>13.9</v>
      </c>
    </row>
    <row r="85" spans="1:3" x14ac:dyDescent="0.25">
      <c r="A85" s="39" t="s">
        <v>430</v>
      </c>
      <c r="B85" s="5">
        <f t="shared" si="1"/>
        <v>35031</v>
      </c>
      <c r="C85" s="39">
        <v>16.5</v>
      </c>
    </row>
    <row r="86" spans="1:3" x14ac:dyDescent="0.25">
      <c r="A86" s="39" t="s">
        <v>431</v>
      </c>
      <c r="B86" s="5">
        <f t="shared" si="1"/>
        <v>35184</v>
      </c>
      <c r="C86" s="39">
        <v>18</v>
      </c>
    </row>
    <row r="87" spans="1:3" x14ac:dyDescent="0.25">
      <c r="A87" s="39" t="s">
        <v>432</v>
      </c>
      <c r="B87" s="5">
        <f t="shared" si="1"/>
        <v>35332</v>
      </c>
      <c r="C87" s="39">
        <v>16.100000000000001</v>
      </c>
    </row>
    <row r="88" spans="1:3" x14ac:dyDescent="0.25">
      <c r="A88" s="39" t="s">
        <v>433</v>
      </c>
      <c r="B88" s="5">
        <f t="shared" si="1"/>
        <v>35542</v>
      </c>
      <c r="C88" s="39">
        <v>18</v>
      </c>
    </row>
    <row r="89" spans="1:3" x14ac:dyDescent="0.25">
      <c r="A89" s="39" t="s">
        <v>434</v>
      </c>
      <c r="B89" s="5">
        <f t="shared" si="1"/>
        <v>35907</v>
      </c>
      <c r="C89" s="39">
        <v>16</v>
      </c>
    </row>
    <row r="90" spans="1:3" x14ac:dyDescent="0.25">
      <c r="A90" s="39" t="s">
        <v>435</v>
      </c>
      <c r="B90" s="5">
        <f t="shared" si="1"/>
        <v>36277.572916666664</v>
      </c>
      <c r="C90" s="39">
        <v>16</v>
      </c>
    </row>
    <row r="91" spans="1:3" x14ac:dyDescent="0.25">
      <c r="A91" s="39" t="s">
        <v>436</v>
      </c>
      <c r="B91" s="5">
        <f t="shared" si="1"/>
        <v>36626.572916666664</v>
      </c>
      <c r="C91" s="39">
        <v>17</v>
      </c>
    </row>
    <row r="92" spans="1:3" x14ac:dyDescent="0.25">
      <c r="A92" s="39" t="s">
        <v>437</v>
      </c>
      <c r="B92" s="5">
        <f t="shared" si="1"/>
        <v>37011.40625</v>
      </c>
      <c r="C92" s="39">
        <v>17</v>
      </c>
    </row>
    <row r="93" spans="1:3" x14ac:dyDescent="0.25">
      <c r="A93" s="39" t="s">
        <v>438</v>
      </c>
      <c r="B93" s="5">
        <f t="shared" si="1"/>
        <v>37369.583333333336</v>
      </c>
      <c r="C93" s="39">
        <v>17</v>
      </c>
    </row>
    <row r="94" spans="1:3" x14ac:dyDescent="0.25">
      <c r="A94" s="39" t="s">
        <v>439</v>
      </c>
      <c r="B94" s="5">
        <f t="shared" si="1"/>
        <v>37740.354166666664</v>
      </c>
      <c r="C94" s="39">
        <v>19</v>
      </c>
    </row>
    <row r="95" spans="1:3" x14ac:dyDescent="0.25">
      <c r="A95" s="39" t="s">
        <v>440</v>
      </c>
      <c r="B95" s="5">
        <f t="shared" si="1"/>
        <v>38104.354166666664</v>
      </c>
      <c r="C95" s="39">
        <v>17</v>
      </c>
    </row>
    <row r="96" spans="1:3" x14ac:dyDescent="0.25">
      <c r="A96" s="39" t="s">
        <v>441</v>
      </c>
      <c r="B96" s="5">
        <f t="shared" si="1"/>
        <v>38470.347222222219</v>
      </c>
      <c r="C96" s="39">
        <v>15</v>
      </c>
    </row>
    <row r="97" spans="1:3" x14ac:dyDescent="0.25">
      <c r="A97" s="39" t="s">
        <v>442</v>
      </c>
      <c r="B97" s="5">
        <f t="shared" si="1"/>
        <v>38834.319444444445</v>
      </c>
      <c r="C97" s="39">
        <v>14.5</v>
      </c>
    </row>
    <row r="98" spans="1:3" x14ac:dyDescent="0.25">
      <c r="A98" s="39" t="s">
        <v>443</v>
      </c>
      <c r="B98" s="5">
        <f t="shared" si="1"/>
        <v>39190.427083333336</v>
      </c>
      <c r="C98" s="39">
        <v>17.899999999999999</v>
      </c>
    </row>
    <row r="99" spans="1:3" x14ac:dyDescent="0.25">
      <c r="A99" s="39" t="s">
        <v>444</v>
      </c>
      <c r="B99" s="5">
        <f t="shared" si="1"/>
        <v>39567.347222222219</v>
      </c>
      <c r="C99" s="39">
        <v>15.5</v>
      </c>
    </row>
    <row r="100" spans="1:3" x14ac:dyDescent="0.25">
      <c r="A100" s="39" t="s">
        <v>445</v>
      </c>
      <c r="B100" s="5">
        <f t="shared" si="1"/>
        <v>39989.607638888891</v>
      </c>
      <c r="C100" s="39">
        <v>13.3</v>
      </c>
    </row>
    <row r="101" spans="1:3" x14ac:dyDescent="0.25">
      <c r="A101" s="39" t="s">
        <v>446</v>
      </c>
      <c r="B101" s="5">
        <f t="shared" si="1"/>
        <v>40296.451388888891</v>
      </c>
      <c r="C101" s="39">
        <v>15.7</v>
      </c>
    </row>
    <row r="102" spans="1:3" x14ac:dyDescent="0.25">
      <c r="A102" s="39" t="s">
        <v>447</v>
      </c>
      <c r="B102" s="5">
        <f t="shared" si="1"/>
        <v>40660.354166666664</v>
      </c>
      <c r="C102" s="39">
        <v>17.2</v>
      </c>
    </row>
    <row r="103" spans="1:3" x14ac:dyDescent="0.25">
      <c r="A103" s="39" t="s">
        <v>448</v>
      </c>
      <c r="B103" s="5">
        <f t="shared" si="1"/>
        <v>41023.375</v>
      </c>
      <c r="C103" s="39">
        <v>16.399999999999999</v>
      </c>
    </row>
    <row r="104" spans="1:3" x14ac:dyDescent="0.25">
      <c r="A104" s="39" t="s">
        <v>449</v>
      </c>
      <c r="B104" s="5">
        <f t="shared" si="1"/>
        <v>41389.385416666664</v>
      </c>
      <c r="C104" s="39">
        <v>16.8</v>
      </c>
    </row>
    <row r="105" spans="1:3" x14ac:dyDescent="0.25">
      <c r="A105" s="39" t="s">
        <v>450</v>
      </c>
      <c r="B105" s="5">
        <f t="shared" si="1"/>
        <v>41758.40625</v>
      </c>
      <c r="C105" s="39">
        <v>19.8</v>
      </c>
    </row>
    <row r="106" spans="1:3" x14ac:dyDescent="0.25">
      <c r="A106" s="39" t="s">
        <v>451</v>
      </c>
      <c r="B106" s="5">
        <f t="shared" si="1"/>
        <v>42129.552083333336</v>
      </c>
      <c r="C106" s="39">
        <v>17.7</v>
      </c>
    </row>
    <row r="107" spans="1:3" x14ac:dyDescent="0.25">
      <c r="A107" s="39" t="s">
        <v>452</v>
      </c>
      <c r="B107" s="5">
        <f t="shared" si="1"/>
        <v>42487.416666666664</v>
      </c>
      <c r="C107" s="39">
        <v>17</v>
      </c>
    </row>
    <row r="109" spans="1:3" x14ac:dyDescent="0.25">
      <c r="A109" t="s">
        <v>1839</v>
      </c>
    </row>
    <row r="111" spans="1:3" x14ac:dyDescent="0.25">
      <c r="A111" s="39" t="s">
        <v>402</v>
      </c>
      <c r="B111" s="5">
        <f t="shared" si="1"/>
        <v>32441</v>
      </c>
      <c r="C111" s="39">
        <v>33.799999999999997</v>
      </c>
    </row>
    <row r="112" spans="1:3" x14ac:dyDescent="0.25">
      <c r="A112" s="39" t="s">
        <v>403</v>
      </c>
      <c r="B112" s="5">
        <f t="shared" si="1"/>
        <v>32497</v>
      </c>
      <c r="C112" s="39">
        <v>28.4</v>
      </c>
    </row>
    <row r="113" spans="1:3" x14ac:dyDescent="0.25">
      <c r="A113" s="39" t="s">
        <v>404</v>
      </c>
      <c r="B113" s="5">
        <f t="shared" si="1"/>
        <v>32566</v>
      </c>
      <c r="C113" s="39">
        <v>25.2</v>
      </c>
    </row>
    <row r="114" spans="1:3" x14ac:dyDescent="0.25">
      <c r="A114" s="39" t="s">
        <v>405</v>
      </c>
      <c r="B114" s="5">
        <f t="shared" si="1"/>
        <v>32624</v>
      </c>
      <c r="C114" s="39">
        <v>21.1</v>
      </c>
    </row>
    <row r="115" spans="1:3" x14ac:dyDescent="0.25">
      <c r="A115" s="39" t="s">
        <v>406</v>
      </c>
      <c r="B115" s="5">
        <f t="shared" si="1"/>
        <v>32748</v>
      </c>
      <c r="C115" s="39">
        <v>29.6</v>
      </c>
    </row>
    <row r="116" spans="1:3" x14ac:dyDescent="0.25">
      <c r="A116" s="39" t="s">
        <v>407</v>
      </c>
      <c r="B116" s="5">
        <f t="shared" si="1"/>
        <v>32808</v>
      </c>
      <c r="C116" s="39">
        <v>27.7</v>
      </c>
    </row>
    <row r="117" spans="1:3" x14ac:dyDescent="0.25">
      <c r="A117" s="39" t="s">
        <v>409</v>
      </c>
      <c r="B117" s="5">
        <f t="shared" si="1"/>
        <v>32989</v>
      </c>
      <c r="C117" s="39">
        <v>25</v>
      </c>
    </row>
    <row r="118" spans="1:3" x14ac:dyDescent="0.25">
      <c r="A118" s="39" t="s">
        <v>504</v>
      </c>
      <c r="B118" s="5">
        <f t="shared" si="1"/>
        <v>33049</v>
      </c>
      <c r="C118" s="39">
        <v>26</v>
      </c>
    </row>
    <row r="119" spans="1:3" x14ac:dyDescent="0.25">
      <c r="A119" s="39" t="s">
        <v>457</v>
      </c>
      <c r="B119" s="5">
        <f t="shared" si="1"/>
        <v>33107</v>
      </c>
      <c r="C119" s="39">
        <v>26.8</v>
      </c>
    </row>
    <row r="120" spans="1:3" x14ac:dyDescent="0.25">
      <c r="A120" s="39" t="s">
        <v>458</v>
      </c>
      <c r="B120" s="5">
        <f t="shared" si="1"/>
        <v>33577</v>
      </c>
      <c r="C120" s="39">
        <v>29.2</v>
      </c>
    </row>
    <row r="121" spans="1:3" x14ac:dyDescent="0.25">
      <c r="A121" s="39" t="s">
        <v>411</v>
      </c>
      <c r="B121" s="5">
        <f t="shared" si="1"/>
        <v>33688</v>
      </c>
      <c r="C121" s="39">
        <v>27</v>
      </c>
    </row>
    <row r="122" spans="1:3" x14ac:dyDescent="0.25">
      <c r="A122" s="39" t="s">
        <v>460</v>
      </c>
      <c r="B122" s="5">
        <f t="shared" si="1"/>
        <v>33750</v>
      </c>
      <c r="C122" s="39">
        <v>29.8</v>
      </c>
    </row>
    <row r="123" spans="1:3" x14ac:dyDescent="0.25">
      <c r="A123" s="39" t="s">
        <v>412</v>
      </c>
      <c r="B123" s="5">
        <f t="shared" si="1"/>
        <v>33778</v>
      </c>
      <c r="C123" s="39">
        <v>30.1</v>
      </c>
    </row>
    <row r="124" spans="1:3" x14ac:dyDescent="0.25">
      <c r="A124" s="39" t="s">
        <v>413</v>
      </c>
      <c r="B124" s="5">
        <f t="shared" si="1"/>
        <v>33799</v>
      </c>
      <c r="C124" s="39">
        <v>30.4</v>
      </c>
    </row>
    <row r="125" spans="1:3" x14ac:dyDescent="0.25">
      <c r="A125" s="39" t="s">
        <v>414</v>
      </c>
      <c r="B125" s="5">
        <f t="shared" si="1"/>
        <v>33919</v>
      </c>
      <c r="C125" s="39">
        <v>29.4</v>
      </c>
    </row>
    <row r="126" spans="1:3" x14ac:dyDescent="0.25">
      <c r="A126" s="39" t="s">
        <v>463</v>
      </c>
      <c r="B126" s="5">
        <f t="shared" si="1"/>
        <v>33932</v>
      </c>
      <c r="C126" s="39">
        <v>27.3</v>
      </c>
    </row>
    <row r="127" spans="1:3" x14ac:dyDescent="0.25">
      <c r="A127" s="39" t="s">
        <v>415</v>
      </c>
      <c r="B127" s="5">
        <f t="shared" si="1"/>
        <v>33995</v>
      </c>
      <c r="C127" s="39">
        <v>25.6</v>
      </c>
    </row>
    <row r="128" spans="1:3" x14ac:dyDescent="0.25">
      <c r="A128" s="39" t="s">
        <v>417</v>
      </c>
      <c r="B128" s="5">
        <f t="shared" si="1"/>
        <v>34106</v>
      </c>
      <c r="C128" s="39">
        <v>30.3</v>
      </c>
    </row>
    <row r="129" spans="1:3" x14ac:dyDescent="0.25">
      <c r="A129" s="39" t="s">
        <v>466</v>
      </c>
      <c r="B129" s="5">
        <f t="shared" si="1"/>
        <v>34149</v>
      </c>
      <c r="C129" s="39">
        <v>31.5</v>
      </c>
    </row>
    <row r="130" spans="1:3" x14ac:dyDescent="0.25">
      <c r="A130" s="39" t="s">
        <v>467</v>
      </c>
      <c r="B130" s="5">
        <f t="shared" si="1"/>
        <v>34214</v>
      </c>
      <c r="C130" s="39">
        <v>31.7</v>
      </c>
    </row>
    <row r="131" spans="1:3" x14ac:dyDescent="0.25">
      <c r="A131" s="39" t="s">
        <v>419</v>
      </c>
      <c r="B131" s="5">
        <f t="shared" si="1"/>
        <v>34282</v>
      </c>
      <c r="C131" s="39">
        <v>29.9</v>
      </c>
    </row>
    <row r="132" spans="1:3" x14ac:dyDescent="0.25">
      <c r="A132" s="39" t="s">
        <v>505</v>
      </c>
      <c r="B132" s="5">
        <f t="shared" ref="B132:B195" si="2">+A132-XX:XX</f>
        <v>34303</v>
      </c>
      <c r="C132" s="39">
        <v>28.6</v>
      </c>
    </row>
    <row r="133" spans="1:3" x14ac:dyDescent="0.25">
      <c r="A133" s="39" t="s">
        <v>420</v>
      </c>
      <c r="B133" s="5">
        <f t="shared" si="2"/>
        <v>34331</v>
      </c>
      <c r="C133" s="39">
        <v>28.9</v>
      </c>
    </row>
    <row r="134" spans="1:3" x14ac:dyDescent="0.25">
      <c r="A134" s="39" t="s">
        <v>421</v>
      </c>
      <c r="B134" s="5">
        <f t="shared" si="2"/>
        <v>34422</v>
      </c>
      <c r="C134" s="39">
        <v>26.5</v>
      </c>
    </row>
    <row r="135" spans="1:3" x14ac:dyDescent="0.25">
      <c r="A135" s="39" t="s">
        <v>422</v>
      </c>
      <c r="B135" s="5">
        <f t="shared" si="2"/>
        <v>34437</v>
      </c>
      <c r="C135" s="39">
        <v>25.4</v>
      </c>
    </row>
    <row r="136" spans="1:3" x14ac:dyDescent="0.25">
      <c r="A136" s="39" t="s">
        <v>506</v>
      </c>
      <c r="B136" s="5">
        <f t="shared" si="2"/>
        <v>34485</v>
      </c>
      <c r="C136" s="39">
        <v>28.2</v>
      </c>
    </row>
    <row r="137" spans="1:3" x14ac:dyDescent="0.25">
      <c r="A137" s="39" t="s">
        <v>423</v>
      </c>
      <c r="B137" s="5">
        <f t="shared" si="2"/>
        <v>34513</v>
      </c>
      <c r="C137" s="39">
        <v>29</v>
      </c>
    </row>
    <row r="138" spans="1:3" x14ac:dyDescent="0.25">
      <c r="A138" s="39" t="s">
        <v>507</v>
      </c>
      <c r="B138" s="5">
        <f t="shared" si="2"/>
        <v>34576</v>
      </c>
      <c r="C138" s="39">
        <v>29.2</v>
      </c>
    </row>
    <row r="139" spans="1:3" x14ac:dyDescent="0.25">
      <c r="A139" s="39" t="s">
        <v>424</v>
      </c>
      <c r="B139" s="5">
        <f t="shared" si="2"/>
        <v>34604</v>
      </c>
      <c r="C139" s="39">
        <v>29.2</v>
      </c>
    </row>
    <row r="140" spans="1:3" x14ac:dyDescent="0.25">
      <c r="A140" s="39" t="s">
        <v>425</v>
      </c>
      <c r="B140" s="5">
        <f t="shared" si="2"/>
        <v>34667</v>
      </c>
      <c r="C140" s="39">
        <v>27</v>
      </c>
    </row>
    <row r="141" spans="1:3" x14ac:dyDescent="0.25">
      <c r="A141" s="39" t="s">
        <v>475</v>
      </c>
      <c r="B141" s="5">
        <f t="shared" si="2"/>
        <v>34730</v>
      </c>
      <c r="C141" s="39">
        <v>24.9</v>
      </c>
    </row>
    <row r="142" spans="1:3" x14ac:dyDescent="0.25">
      <c r="A142" s="39" t="s">
        <v>427</v>
      </c>
      <c r="B142" s="5">
        <f t="shared" si="2"/>
        <v>34814</v>
      </c>
      <c r="C142" s="39">
        <v>27</v>
      </c>
    </row>
    <row r="143" spans="1:3" x14ac:dyDescent="0.25">
      <c r="A143" s="39" t="s">
        <v>478</v>
      </c>
      <c r="B143" s="5">
        <f t="shared" si="2"/>
        <v>34877</v>
      </c>
      <c r="C143" s="39">
        <v>29.9</v>
      </c>
    </row>
    <row r="144" spans="1:3" x14ac:dyDescent="0.25">
      <c r="A144" s="39" t="s">
        <v>429</v>
      </c>
      <c r="B144" s="5">
        <f t="shared" si="2"/>
        <v>34968</v>
      </c>
      <c r="C144" s="39">
        <v>29.7</v>
      </c>
    </row>
    <row r="145" spans="1:3" x14ac:dyDescent="0.25">
      <c r="A145" s="39" t="s">
        <v>481</v>
      </c>
      <c r="B145" s="5">
        <f t="shared" si="2"/>
        <v>34996</v>
      </c>
      <c r="C145" s="39">
        <v>30.7</v>
      </c>
    </row>
    <row r="146" spans="1:3" x14ac:dyDescent="0.25">
      <c r="A146" s="39" t="s">
        <v>430</v>
      </c>
      <c r="B146" s="5">
        <f t="shared" si="2"/>
        <v>35031</v>
      </c>
      <c r="C146" s="39">
        <v>28.2</v>
      </c>
    </row>
    <row r="147" spans="1:3" x14ac:dyDescent="0.25">
      <c r="A147" s="39" t="s">
        <v>508</v>
      </c>
      <c r="B147" s="5">
        <f t="shared" si="2"/>
        <v>35060</v>
      </c>
      <c r="C147" s="39">
        <v>29.8</v>
      </c>
    </row>
    <row r="148" spans="1:3" x14ac:dyDescent="0.25">
      <c r="A148" s="39" t="s">
        <v>509</v>
      </c>
      <c r="B148" s="5">
        <f t="shared" si="2"/>
        <v>35122</v>
      </c>
      <c r="C148" s="39">
        <v>26.7</v>
      </c>
    </row>
    <row r="149" spans="1:3" x14ac:dyDescent="0.25">
      <c r="A149" s="39" t="s">
        <v>510</v>
      </c>
      <c r="B149" s="5">
        <f t="shared" si="2"/>
        <v>35149</v>
      </c>
      <c r="C149" s="39">
        <v>25.7</v>
      </c>
    </row>
    <row r="150" spans="1:3" x14ac:dyDescent="0.25">
      <c r="A150" s="39" t="s">
        <v>431</v>
      </c>
      <c r="B150" s="5">
        <f t="shared" si="2"/>
        <v>35184</v>
      </c>
      <c r="C150" s="39">
        <v>26</v>
      </c>
    </row>
    <row r="151" spans="1:3" x14ac:dyDescent="0.25">
      <c r="A151" s="39" t="s">
        <v>511</v>
      </c>
      <c r="B151" s="5">
        <f t="shared" si="2"/>
        <v>35304</v>
      </c>
      <c r="C151" s="39">
        <v>25.8</v>
      </c>
    </row>
    <row r="152" spans="1:3" x14ac:dyDescent="0.25">
      <c r="A152" s="39" t="s">
        <v>432</v>
      </c>
      <c r="B152" s="5">
        <f t="shared" si="2"/>
        <v>35332</v>
      </c>
      <c r="C152" s="39">
        <v>24.9</v>
      </c>
    </row>
    <row r="153" spans="1:3" x14ac:dyDescent="0.25">
      <c r="A153" s="39" t="s">
        <v>512</v>
      </c>
      <c r="B153" s="5">
        <f t="shared" si="2"/>
        <v>35395</v>
      </c>
      <c r="C153" s="39">
        <v>19.8</v>
      </c>
    </row>
    <row r="154" spans="1:3" x14ac:dyDescent="0.25">
      <c r="A154" s="39" t="s">
        <v>433</v>
      </c>
      <c r="B154" s="5">
        <f t="shared" si="2"/>
        <v>35542</v>
      </c>
      <c r="C154" s="39">
        <v>28</v>
      </c>
    </row>
    <row r="155" spans="1:3" x14ac:dyDescent="0.25">
      <c r="A155" s="39" t="s">
        <v>513</v>
      </c>
      <c r="B155" s="5">
        <f t="shared" si="2"/>
        <v>35640</v>
      </c>
      <c r="C155" s="39">
        <v>32.9</v>
      </c>
    </row>
    <row r="156" spans="1:3" x14ac:dyDescent="0.25">
      <c r="A156" s="39" t="s">
        <v>514</v>
      </c>
      <c r="B156" s="5">
        <f t="shared" si="2"/>
        <v>35724</v>
      </c>
      <c r="C156" s="39">
        <v>31</v>
      </c>
    </row>
    <row r="157" spans="1:3" x14ac:dyDescent="0.25">
      <c r="A157" s="39" t="s">
        <v>515</v>
      </c>
      <c r="B157" s="5">
        <f t="shared" si="2"/>
        <v>35759</v>
      </c>
      <c r="C157" s="39">
        <v>27.7</v>
      </c>
    </row>
    <row r="158" spans="1:3" x14ac:dyDescent="0.25">
      <c r="A158" s="39" t="s">
        <v>516</v>
      </c>
      <c r="B158" s="5">
        <f t="shared" si="2"/>
        <v>35822</v>
      </c>
      <c r="C158" s="39">
        <v>27.5</v>
      </c>
    </row>
    <row r="159" spans="1:3" x14ac:dyDescent="0.25">
      <c r="A159" s="39" t="s">
        <v>434</v>
      </c>
      <c r="B159" s="5">
        <f t="shared" si="2"/>
        <v>35907</v>
      </c>
      <c r="C159" s="39">
        <v>33</v>
      </c>
    </row>
    <row r="160" spans="1:3" x14ac:dyDescent="0.25">
      <c r="A160" s="39" t="s">
        <v>517</v>
      </c>
      <c r="B160" s="5">
        <f t="shared" si="2"/>
        <v>35983</v>
      </c>
      <c r="C160" s="39">
        <v>32.4</v>
      </c>
    </row>
    <row r="161" spans="1:3" x14ac:dyDescent="0.25">
      <c r="A161" s="39" t="s">
        <v>518</v>
      </c>
      <c r="B161" s="5">
        <f t="shared" si="2"/>
        <v>36004</v>
      </c>
      <c r="C161" s="39">
        <v>32.4</v>
      </c>
    </row>
    <row r="162" spans="1:3" x14ac:dyDescent="0.25">
      <c r="A162" s="39" t="s">
        <v>519</v>
      </c>
      <c r="B162" s="5">
        <f t="shared" si="2"/>
        <v>36067</v>
      </c>
      <c r="C162" s="39">
        <v>31.1</v>
      </c>
    </row>
    <row r="163" spans="1:3" x14ac:dyDescent="0.25">
      <c r="A163" s="39" t="s">
        <v>520</v>
      </c>
      <c r="B163" s="5">
        <f t="shared" si="2"/>
        <v>36095</v>
      </c>
      <c r="C163" s="39">
        <v>30.7</v>
      </c>
    </row>
    <row r="164" spans="1:3" x14ac:dyDescent="0.25">
      <c r="A164" s="39" t="s">
        <v>521</v>
      </c>
      <c r="B164" s="5">
        <f t="shared" si="2"/>
        <v>36626</v>
      </c>
      <c r="C164" s="39">
        <v>31</v>
      </c>
    </row>
    <row r="165" spans="1:3" x14ac:dyDescent="0.25">
      <c r="A165" s="39" t="s">
        <v>522</v>
      </c>
      <c r="B165" s="5">
        <f t="shared" si="2"/>
        <v>37369.569444444445</v>
      </c>
      <c r="C165" s="39">
        <v>34</v>
      </c>
    </row>
    <row r="166" spans="1:3" x14ac:dyDescent="0.25">
      <c r="A166" s="39" t="s">
        <v>523</v>
      </c>
      <c r="B166" s="5">
        <f t="shared" si="2"/>
        <v>38104.333333333336</v>
      </c>
      <c r="C166" s="39">
        <v>34</v>
      </c>
    </row>
    <row r="167" spans="1:3" x14ac:dyDescent="0.25">
      <c r="A167" s="39" t="s">
        <v>524</v>
      </c>
      <c r="B167" s="5">
        <f t="shared" si="2"/>
        <v>38834.361111111109</v>
      </c>
      <c r="C167" s="39">
        <v>28.6</v>
      </c>
    </row>
    <row r="168" spans="1:3" x14ac:dyDescent="0.25">
      <c r="A168" s="39" t="s">
        <v>525</v>
      </c>
      <c r="B168" s="5">
        <f t="shared" si="2"/>
        <v>39567.371527777781</v>
      </c>
      <c r="C168" s="39">
        <v>31.7</v>
      </c>
    </row>
    <row r="169" spans="1:3" x14ac:dyDescent="0.25">
      <c r="A169" s="39" t="s">
        <v>526</v>
      </c>
      <c r="B169" s="5">
        <f t="shared" si="2"/>
        <v>40296.510416666664</v>
      </c>
      <c r="C169" s="39">
        <v>28.5</v>
      </c>
    </row>
    <row r="170" spans="1:3" x14ac:dyDescent="0.25">
      <c r="A170" s="39" t="s">
        <v>527</v>
      </c>
      <c r="B170" s="5">
        <f t="shared" si="2"/>
        <v>41023.416666666664</v>
      </c>
      <c r="C170" s="39">
        <v>29.1</v>
      </c>
    </row>
    <row r="171" spans="1:3" x14ac:dyDescent="0.25">
      <c r="A171" s="39" t="s">
        <v>528</v>
      </c>
      <c r="B171" s="5">
        <f t="shared" si="2"/>
        <v>41758.458333333336</v>
      </c>
      <c r="C171" s="39">
        <v>32.6</v>
      </c>
    </row>
    <row r="172" spans="1:3" x14ac:dyDescent="0.25">
      <c r="A172" s="39" t="s">
        <v>529</v>
      </c>
      <c r="B172" s="5">
        <f t="shared" si="2"/>
        <v>42487.434027777781</v>
      </c>
      <c r="C172" s="39">
        <v>28.8</v>
      </c>
    </row>
    <row r="174" spans="1:3" x14ac:dyDescent="0.25">
      <c r="A174" t="s">
        <v>1840</v>
      </c>
    </row>
    <row r="176" spans="1:3" x14ac:dyDescent="0.25">
      <c r="A176" s="39" t="s">
        <v>402</v>
      </c>
      <c r="B176" s="5">
        <f t="shared" si="2"/>
        <v>32441</v>
      </c>
      <c r="C176" s="39">
        <v>33.9</v>
      </c>
    </row>
    <row r="177" spans="1:3" x14ac:dyDescent="0.25">
      <c r="A177" s="39" t="s">
        <v>403</v>
      </c>
      <c r="B177" s="5">
        <f t="shared" si="2"/>
        <v>32497</v>
      </c>
      <c r="C177" s="39">
        <v>27.4</v>
      </c>
    </row>
    <row r="178" spans="1:3" x14ac:dyDescent="0.25">
      <c r="A178" s="39" t="s">
        <v>455</v>
      </c>
      <c r="B178" s="5">
        <f t="shared" si="2"/>
        <v>32533</v>
      </c>
      <c r="C178" s="39">
        <v>25.2</v>
      </c>
    </row>
    <row r="179" spans="1:3" x14ac:dyDescent="0.25">
      <c r="A179" s="39" t="s">
        <v>404</v>
      </c>
      <c r="B179" s="5">
        <f t="shared" si="2"/>
        <v>32566</v>
      </c>
      <c r="C179" s="39">
        <v>24.8</v>
      </c>
    </row>
    <row r="180" spans="1:3" x14ac:dyDescent="0.25">
      <c r="A180" s="39" t="s">
        <v>405</v>
      </c>
      <c r="B180" s="5">
        <f t="shared" si="2"/>
        <v>32624</v>
      </c>
      <c r="C180" s="39">
        <v>27</v>
      </c>
    </row>
    <row r="181" spans="1:3" x14ac:dyDescent="0.25">
      <c r="A181" s="39" t="s">
        <v>406</v>
      </c>
      <c r="B181" s="5">
        <f t="shared" si="2"/>
        <v>32748</v>
      </c>
      <c r="C181" s="39">
        <v>27.1</v>
      </c>
    </row>
    <row r="182" spans="1:3" x14ac:dyDescent="0.25">
      <c r="A182" s="39" t="s">
        <v>456</v>
      </c>
      <c r="B182" s="5">
        <f t="shared" si="2"/>
        <v>32749</v>
      </c>
      <c r="C182" s="39">
        <v>27.1</v>
      </c>
    </row>
    <row r="183" spans="1:3" x14ac:dyDescent="0.25">
      <c r="A183" s="39" t="s">
        <v>407</v>
      </c>
      <c r="B183" s="5">
        <f t="shared" si="2"/>
        <v>32808</v>
      </c>
      <c r="C183" s="39">
        <v>24.1</v>
      </c>
    </row>
    <row r="184" spans="1:3" x14ac:dyDescent="0.25">
      <c r="A184" s="39" t="s">
        <v>408</v>
      </c>
      <c r="B184" s="5">
        <f t="shared" si="2"/>
        <v>32924</v>
      </c>
      <c r="C184" s="39">
        <v>23.6</v>
      </c>
    </row>
    <row r="185" spans="1:3" x14ac:dyDescent="0.25">
      <c r="A185" s="39" t="s">
        <v>409</v>
      </c>
      <c r="B185" s="5">
        <f t="shared" si="2"/>
        <v>32989</v>
      </c>
      <c r="C185" s="39">
        <v>21.7</v>
      </c>
    </row>
    <row r="186" spans="1:3" x14ac:dyDescent="0.25">
      <c r="A186" s="39" t="s">
        <v>410</v>
      </c>
      <c r="B186" s="5">
        <f t="shared" si="2"/>
        <v>33022</v>
      </c>
      <c r="C186" s="39">
        <v>23</v>
      </c>
    </row>
    <row r="187" spans="1:3" x14ac:dyDescent="0.25">
      <c r="A187" s="39" t="s">
        <v>457</v>
      </c>
      <c r="B187" s="5">
        <f t="shared" si="2"/>
        <v>33107</v>
      </c>
      <c r="C187" s="39">
        <v>26.8</v>
      </c>
    </row>
    <row r="188" spans="1:3" x14ac:dyDescent="0.25">
      <c r="A188" s="39" t="s">
        <v>458</v>
      </c>
      <c r="B188" s="5">
        <f t="shared" si="2"/>
        <v>33577</v>
      </c>
      <c r="C188" s="39">
        <v>29.5</v>
      </c>
    </row>
    <row r="189" spans="1:3" x14ac:dyDescent="0.25">
      <c r="A189" s="39" t="s">
        <v>459</v>
      </c>
      <c r="B189" s="5">
        <f t="shared" si="2"/>
        <v>33659</v>
      </c>
      <c r="C189" s="39">
        <v>25</v>
      </c>
    </row>
    <row r="190" spans="1:3" x14ac:dyDescent="0.25">
      <c r="A190" s="39" t="s">
        <v>411</v>
      </c>
      <c r="B190" s="5">
        <f t="shared" si="2"/>
        <v>33688</v>
      </c>
      <c r="C190" s="39">
        <v>24.2</v>
      </c>
    </row>
    <row r="191" spans="1:3" x14ac:dyDescent="0.25">
      <c r="A191" s="39" t="s">
        <v>460</v>
      </c>
      <c r="B191" s="5">
        <f t="shared" si="2"/>
        <v>33750</v>
      </c>
      <c r="C191" s="39">
        <v>27.1</v>
      </c>
    </row>
    <row r="192" spans="1:3" x14ac:dyDescent="0.25">
      <c r="A192" s="39" t="s">
        <v>412</v>
      </c>
      <c r="B192" s="5">
        <f t="shared" si="2"/>
        <v>33778</v>
      </c>
      <c r="C192" s="39">
        <v>27.9</v>
      </c>
    </row>
    <row r="193" spans="1:3" x14ac:dyDescent="0.25">
      <c r="A193" s="39" t="s">
        <v>413</v>
      </c>
      <c r="B193" s="5">
        <f t="shared" si="2"/>
        <v>33799</v>
      </c>
      <c r="C193" s="39">
        <v>28.8</v>
      </c>
    </row>
    <row r="194" spans="1:3" x14ac:dyDescent="0.25">
      <c r="A194" s="39" t="s">
        <v>461</v>
      </c>
      <c r="B194" s="5">
        <f t="shared" si="2"/>
        <v>33841</v>
      </c>
      <c r="C194" s="39">
        <v>29.4</v>
      </c>
    </row>
    <row r="195" spans="1:3" x14ac:dyDescent="0.25">
      <c r="A195" s="39" t="s">
        <v>462</v>
      </c>
      <c r="B195" s="5">
        <f t="shared" si="2"/>
        <v>33897</v>
      </c>
      <c r="C195" s="39">
        <v>27.8</v>
      </c>
    </row>
    <row r="196" spans="1:3" x14ac:dyDescent="0.25">
      <c r="A196" s="39" t="s">
        <v>414</v>
      </c>
      <c r="B196" s="5">
        <f t="shared" ref="B196:B259" si="3">+A196-XX:XX</f>
        <v>33919</v>
      </c>
      <c r="C196" s="39">
        <v>27.3</v>
      </c>
    </row>
    <row r="197" spans="1:3" x14ac:dyDescent="0.25">
      <c r="A197" s="39" t="s">
        <v>463</v>
      </c>
      <c r="B197" s="5">
        <f t="shared" si="3"/>
        <v>33932</v>
      </c>
      <c r="C197" s="39">
        <v>15.4</v>
      </c>
    </row>
    <row r="198" spans="1:3" x14ac:dyDescent="0.25">
      <c r="A198" s="39" t="s">
        <v>415</v>
      </c>
      <c r="B198" s="5">
        <f t="shared" si="3"/>
        <v>33995</v>
      </c>
      <c r="C198" s="39">
        <v>27.3</v>
      </c>
    </row>
    <row r="199" spans="1:3" x14ac:dyDescent="0.25">
      <c r="A199" s="39" t="s">
        <v>464</v>
      </c>
      <c r="B199" s="5">
        <f t="shared" si="3"/>
        <v>34024</v>
      </c>
      <c r="C199" s="39">
        <v>23.8</v>
      </c>
    </row>
    <row r="200" spans="1:3" x14ac:dyDescent="0.25">
      <c r="A200" s="39" t="s">
        <v>416</v>
      </c>
      <c r="B200" s="5">
        <f t="shared" si="3"/>
        <v>34058</v>
      </c>
      <c r="C200" s="39">
        <v>25.1</v>
      </c>
    </row>
    <row r="201" spans="1:3" x14ac:dyDescent="0.25">
      <c r="A201" s="39" t="s">
        <v>465</v>
      </c>
      <c r="B201" s="5">
        <f t="shared" si="3"/>
        <v>34086</v>
      </c>
      <c r="C201" s="39">
        <v>26.9</v>
      </c>
    </row>
    <row r="202" spans="1:3" x14ac:dyDescent="0.25">
      <c r="A202" s="39" t="s">
        <v>417</v>
      </c>
      <c r="B202" s="5">
        <f t="shared" si="3"/>
        <v>34106</v>
      </c>
      <c r="C202" s="39">
        <v>28.7</v>
      </c>
    </row>
    <row r="203" spans="1:3" x14ac:dyDescent="0.25">
      <c r="A203" s="39" t="s">
        <v>466</v>
      </c>
      <c r="B203" s="5">
        <f t="shared" si="3"/>
        <v>34149</v>
      </c>
      <c r="C203" s="39">
        <v>30.2</v>
      </c>
    </row>
    <row r="204" spans="1:3" x14ac:dyDescent="0.25">
      <c r="A204" s="39" t="s">
        <v>418</v>
      </c>
      <c r="B204" s="5">
        <f t="shared" si="3"/>
        <v>34179</v>
      </c>
      <c r="C204" s="39">
        <v>30.9</v>
      </c>
    </row>
    <row r="205" spans="1:3" x14ac:dyDescent="0.25">
      <c r="A205" s="39" t="s">
        <v>467</v>
      </c>
      <c r="B205" s="5">
        <f t="shared" si="3"/>
        <v>34214</v>
      </c>
      <c r="C205" s="39">
        <v>30.4</v>
      </c>
    </row>
    <row r="206" spans="1:3" x14ac:dyDescent="0.25">
      <c r="A206" s="39" t="s">
        <v>468</v>
      </c>
      <c r="B206" s="5">
        <f t="shared" si="3"/>
        <v>34240</v>
      </c>
      <c r="C206" s="39">
        <v>29.4</v>
      </c>
    </row>
    <row r="207" spans="1:3" x14ac:dyDescent="0.25">
      <c r="A207" s="39" t="s">
        <v>420</v>
      </c>
      <c r="B207" s="5">
        <f t="shared" si="3"/>
        <v>34331</v>
      </c>
      <c r="C207" s="39">
        <v>25.2</v>
      </c>
    </row>
    <row r="208" spans="1:3" x14ac:dyDescent="0.25">
      <c r="A208" s="39" t="s">
        <v>469</v>
      </c>
      <c r="B208" s="5">
        <f t="shared" si="3"/>
        <v>34359</v>
      </c>
      <c r="C208" s="39">
        <v>24.1</v>
      </c>
    </row>
    <row r="209" spans="1:3" x14ac:dyDescent="0.25">
      <c r="A209" s="39" t="s">
        <v>470</v>
      </c>
      <c r="B209" s="5">
        <f t="shared" si="3"/>
        <v>34387</v>
      </c>
      <c r="C209" s="39">
        <v>23.2</v>
      </c>
    </row>
    <row r="210" spans="1:3" x14ac:dyDescent="0.25">
      <c r="A210" s="39" t="s">
        <v>421</v>
      </c>
      <c r="B210" s="5">
        <f t="shared" si="3"/>
        <v>34422</v>
      </c>
      <c r="C210" s="39">
        <v>23.9</v>
      </c>
    </row>
    <row r="211" spans="1:3" x14ac:dyDescent="0.25">
      <c r="A211" s="39" t="s">
        <v>422</v>
      </c>
      <c r="B211" s="5">
        <f t="shared" si="3"/>
        <v>34437</v>
      </c>
      <c r="C211" s="39">
        <v>23.1</v>
      </c>
    </row>
    <row r="212" spans="1:3" x14ac:dyDescent="0.25">
      <c r="A212" s="39" t="s">
        <v>471</v>
      </c>
      <c r="B212" s="5">
        <f t="shared" si="3"/>
        <v>34450</v>
      </c>
      <c r="C212" s="39">
        <v>24.3</v>
      </c>
    </row>
    <row r="213" spans="1:3" x14ac:dyDescent="0.25">
      <c r="A213" s="39" t="s">
        <v>423</v>
      </c>
      <c r="B213" s="5">
        <f t="shared" si="3"/>
        <v>34513</v>
      </c>
      <c r="C213" s="39">
        <v>27.2</v>
      </c>
    </row>
    <row r="214" spans="1:3" x14ac:dyDescent="0.25">
      <c r="A214" s="39" t="s">
        <v>472</v>
      </c>
      <c r="B214" s="5">
        <f t="shared" si="3"/>
        <v>34541</v>
      </c>
      <c r="C214" s="39">
        <v>27.9</v>
      </c>
    </row>
    <row r="215" spans="1:3" x14ac:dyDescent="0.25">
      <c r="A215" s="39" t="s">
        <v>424</v>
      </c>
      <c r="B215" s="5">
        <f t="shared" si="3"/>
        <v>34604</v>
      </c>
      <c r="C215" s="39">
        <v>29.8</v>
      </c>
    </row>
    <row r="216" spans="1:3" x14ac:dyDescent="0.25">
      <c r="A216" s="39" t="s">
        <v>473</v>
      </c>
      <c r="B216" s="5">
        <f t="shared" si="3"/>
        <v>34632</v>
      </c>
      <c r="C216" s="39">
        <v>26.2</v>
      </c>
    </row>
    <row r="217" spans="1:3" x14ac:dyDescent="0.25">
      <c r="A217" s="39" t="s">
        <v>425</v>
      </c>
      <c r="B217" s="5">
        <f t="shared" si="3"/>
        <v>34667</v>
      </c>
      <c r="C217" s="39">
        <v>24.6</v>
      </c>
    </row>
    <row r="218" spans="1:3" x14ac:dyDescent="0.25">
      <c r="A218" s="39" t="s">
        <v>474</v>
      </c>
      <c r="B218" s="5">
        <f t="shared" si="3"/>
        <v>34695</v>
      </c>
      <c r="C218" s="39">
        <v>22.4</v>
      </c>
    </row>
    <row r="219" spans="1:3" x14ac:dyDescent="0.25">
      <c r="A219" s="39" t="s">
        <v>475</v>
      </c>
      <c r="B219" s="5">
        <f t="shared" si="3"/>
        <v>34730</v>
      </c>
      <c r="C219" s="39">
        <v>21.4</v>
      </c>
    </row>
    <row r="220" spans="1:3" x14ac:dyDescent="0.25">
      <c r="A220" s="39" t="s">
        <v>476</v>
      </c>
      <c r="B220" s="5">
        <f t="shared" si="3"/>
        <v>34751</v>
      </c>
      <c r="C220" s="39">
        <v>24.4</v>
      </c>
    </row>
    <row r="221" spans="1:3" x14ac:dyDescent="0.25">
      <c r="A221" s="39" t="s">
        <v>426</v>
      </c>
      <c r="B221" s="5">
        <f t="shared" si="3"/>
        <v>34786</v>
      </c>
      <c r="C221" s="39">
        <v>24.1</v>
      </c>
    </row>
    <row r="222" spans="1:3" x14ac:dyDescent="0.25">
      <c r="A222" s="39" t="s">
        <v>427</v>
      </c>
      <c r="B222" s="5">
        <f t="shared" si="3"/>
        <v>34814</v>
      </c>
      <c r="C222" s="39">
        <v>23.2</v>
      </c>
    </row>
    <row r="223" spans="1:3" x14ac:dyDescent="0.25">
      <c r="A223" s="39" t="s">
        <v>477</v>
      </c>
      <c r="B223" s="5">
        <f t="shared" si="3"/>
        <v>34849</v>
      </c>
      <c r="C223" s="39">
        <v>25.4</v>
      </c>
    </row>
    <row r="224" spans="1:3" x14ac:dyDescent="0.25">
      <c r="A224" s="39" t="s">
        <v>478</v>
      </c>
      <c r="B224" s="5">
        <f t="shared" si="3"/>
        <v>34877</v>
      </c>
      <c r="C224" s="39">
        <v>26.9</v>
      </c>
    </row>
    <row r="225" spans="1:3" x14ac:dyDescent="0.25">
      <c r="A225" s="39" t="s">
        <v>479</v>
      </c>
      <c r="B225" s="5">
        <f t="shared" si="3"/>
        <v>34902</v>
      </c>
      <c r="C225" s="39">
        <v>5.7</v>
      </c>
    </row>
    <row r="226" spans="1:3" x14ac:dyDescent="0.25">
      <c r="A226" s="39" t="s">
        <v>428</v>
      </c>
      <c r="B226" s="5">
        <f t="shared" si="3"/>
        <v>34905</v>
      </c>
      <c r="C226" s="39">
        <v>27.3</v>
      </c>
    </row>
    <row r="227" spans="1:3" x14ac:dyDescent="0.25">
      <c r="A227" s="39" t="s">
        <v>480</v>
      </c>
      <c r="B227" s="5">
        <f t="shared" si="3"/>
        <v>34940</v>
      </c>
      <c r="C227" s="39">
        <v>28.3</v>
      </c>
    </row>
    <row r="228" spans="1:3" x14ac:dyDescent="0.25">
      <c r="A228" s="39" t="s">
        <v>481</v>
      </c>
      <c r="B228" s="5">
        <f t="shared" si="3"/>
        <v>34996</v>
      </c>
      <c r="C228" s="39">
        <v>32.4</v>
      </c>
    </row>
    <row r="229" spans="1:3" x14ac:dyDescent="0.25">
      <c r="A229" s="39" t="s">
        <v>482</v>
      </c>
      <c r="B229" s="5">
        <f t="shared" si="3"/>
        <v>35101</v>
      </c>
      <c r="C229" s="39">
        <v>28.3</v>
      </c>
    </row>
    <row r="230" spans="1:3" x14ac:dyDescent="0.25">
      <c r="A230" s="39" t="s">
        <v>483</v>
      </c>
      <c r="B230" s="5">
        <f t="shared" si="3"/>
        <v>35276</v>
      </c>
      <c r="C230" s="39">
        <v>25.6</v>
      </c>
    </row>
    <row r="231" spans="1:3" x14ac:dyDescent="0.25">
      <c r="A231" s="39" t="s">
        <v>484</v>
      </c>
      <c r="B231" s="5">
        <f t="shared" si="3"/>
        <v>35367</v>
      </c>
      <c r="C231" s="39">
        <v>23.5</v>
      </c>
    </row>
    <row r="232" spans="1:3" x14ac:dyDescent="0.25">
      <c r="A232" s="39" t="s">
        <v>485</v>
      </c>
      <c r="B232" s="5">
        <f t="shared" si="3"/>
        <v>35577</v>
      </c>
      <c r="C232" s="39">
        <v>28.9</v>
      </c>
    </row>
    <row r="233" spans="1:3" x14ac:dyDescent="0.25">
      <c r="A233" s="39" t="s">
        <v>486</v>
      </c>
      <c r="B233" s="5">
        <f t="shared" si="3"/>
        <v>35612</v>
      </c>
      <c r="C233" s="39">
        <v>31.3</v>
      </c>
    </row>
    <row r="234" spans="1:3" x14ac:dyDescent="0.25">
      <c r="A234" s="39" t="s">
        <v>487</v>
      </c>
      <c r="B234" s="5">
        <f t="shared" si="3"/>
        <v>35668</v>
      </c>
      <c r="C234" s="39">
        <v>32</v>
      </c>
    </row>
    <row r="235" spans="1:3" x14ac:dyDescent="0.25">
      <c r="A235" s="39" t="s">
        <v>488</v>
      </c>
      <c r="B235" s="5">
        <f t="shared" si="3"/>
        <v>35731</v>
      </c>
      <c r="C235" s="39">
        <v>29.2</v>
      </c>
    </row>
    <row r="236" spans="1:3" x14ac:dyDescent="0.25">
      <c r="A236" s="39" t="s">
        <v>489</v>
      </c>
      <c r="B236" s="5">
        <f t="shared" si="3"/>
        <v>35780</v>
      </c>
      <c r="C236" s="39">
        <v>27.7</v>
      </c>
    </row>
    <row r="237" spans="1:3" x14ac:dyDescent="0.25">
      <c r="A237" s="39" t="s">
        <v>490</v>
      </c>
      <c r="B237" s="5">
        <f t="shared" si="3"/>
        <v>35864</v>
      </c>
      <c r="C237" s="39">
        <v>27.8</v>
      </c>
    </row>
    <row r="238" spans="1:3" x14ac:dyDescent="0.25">
      <c r="A238" s="39" t="s">
        <v>434</v>
      </c>
      <c r="B238" s="5">
        <f t="shared" si="3"/>
        <v>35907</v>
      </c>
      <c r="C238" s="39">
        <v>31</v>
      </c>
    </row>
    <row r="239" spans="1:3" x14ac:dyDescent="0.25">
      <c r="A239" s="39" t="s">
        <v>491</v>
      </c>
      <c r="B239" s="5">
        <f t="shared" si="3"/>
        <v>36032</v>
      </c>
      <c r="C239" s="39">
        <v>32.6</v>
      </c>
    </row>
    <row r="240" spans="1:3" x14ac:dyDescent="0.25">
      <c r="A240" s="39" t="s">
        <v>492</v>
      </c>
      <c r="B240" s="5">
        <f t="shared" si="3"/>
        <v>36277</v>
      </c>
      <c r="C240" s="39">
        <v>27</v>
      </c>
    </row>
    <row r="241" spans="1:3" x14ac:dyDescent="0.25">
      <c r="A241" s="39" t="s">
        <v>493</v>
      </c>
      <c r="B241" s="5">
        <f t="shared" si="3"/>
        <v>36795</v>
      </c>
      <c r="C241" s="39">
        <v>31</v>
      </c>
    </row>
    <row r="242" spans="1:3" x14ac:dyDescent="0.25">
      <c r="A242" s="39" t="s">
        <v>494</v>
      </c>
      <c r="B242" s="5">
        <f t="shared" si="3"/>
        <v>37011.4375</v>
      </c>
      <c r="C242" s="39">
        <v>29</v>
      </c>
    </row>
    <row r="243" spans="1:3" x14ac:dyDescent="0.25">
      <c r="A243" s="39" t="s">
        <v>495</v>
      </c>
      <c r="B243" s="5">
        <f t="shared" si="3"/>
        <v>37740.333333333336</v>
      </c>
      <c r="C243" s="39">
        <v>25</v>
      </c>
    </row>
    <row r="244" spans="1:3" x14ac:dyDescent="0.25">
      <c r="A244" s="39" t="s">
        <v>496</v>
      </c>
      <c r="B244" s="5">
        <f t="shared" si="3"/>
        <v>38470.333333333336</v>
      </c>
      <c r="C244" s="39">
        <v>29</v>
      </c>
    </row>
    <row r="245" spans="1:3" x14ac:dyDescent="0.25">
      <c r="A245" s="39" t="s">
        <v>497</v>
      </c>
      <c r="B245" s="5">
        <f t="shared" si="3"/>
        <v>39190.40625</v>
      </c>
      <c r="C245" s="39">
        <v>33.9</v>
      </c>
    </row>
    <row r="246" spans="1:3" x14ac:dyDescent="0.25">
      <c r="A246" s="39" t="s">
        <v>498</v>
      </c>
      <c r="B246" s="5">
        <f t="shared" si="3"/>
        <v>39989.621527777781</v>
      </c>
      <c r="C246" s="39">
        <v>31.8</v>
      </c>
    </row>
    <row r="247" spans="1:3" x14ac:dyDescent="0.25">
      <c r="A247" s="39" t="s">
        <v>499</v>
      </c>
      <c r="B247" s="5">
        <f t="shared" si="3"/>
        <v>40660.423611111109</v>
      </c>
      <c r="C247" s="39">
        <v>26.2</v>
      </c>
    </row>
    <row r="248" spans="1:3" x14ac:dyDescent="0.25">
      <c r="A248" s="39" t="s">
        <v>500</v>
      </c>
      <c r="B248" s="5">
        <f t="shared" si="3"/>
        <v>41389.447916666664</v>
      </c>
      <c r="C248" s="39">
        <v>27.5</v>
      </c>
    </row>
    <row r="249" spans="1:3" x14ac:dyDescent="0.25">
      <c r="A249" s="39" t="s">
        <v>501</v>
      </c>
      <c r="B249" s="5">
        <f t="shared" si="3"/>
        <v>42121.527777777781</v>
      </c>
      <c r="C249" s="39">
        <v>29.8</v>
      </c>
    </row>
    <row r="252" spans="1:3" x14ac:dyDescent="0.25">
      <c r="A252" t="s">
        <v>1841</v>
      </c>
    </row>
    <row r="254" spans="1:3" x14ac:dyDescent="0.25">
      <c r="A254" s="39" t="s">
        <v>417</v>
      </c>
      <c r="B254" s="5">
        <f t="shared" si="3"/>
        <v>34106</v>
      </c>
      <c r="C254" s="39">
        <v>37.9</v>
      </c>
    </row>
    <row r="255" spans="1:3" x14ac:dyDescent="0.25">
      <c r="A255" s="39" t="s">
        <v>532</v>
      </c>
      <c r="B255" s="5">
        <f t="shared" si="3"/>
        <v>34190</v>
      </c>
      <c r="C255" s="39">
        <v>37.700000000000003</v>
      </c>
    </row>
    <row r="256" spans="1:3" x14ac:dyDescent="0.25">
      <c r="A256" s="39" t="s">
        <v>468</v>
      </c>
      <c r="B256" s="5">
        <f t="shared" si="3"/>
        <v>34240</v>
      </c>
      <c r="C256" s="39">
        <v>38.799999999999997</v>
      </c>
    </row>
    <row r="257" spans="1:3" x14ac:dyDescent="0.25">
      <c r="A257" s="39" t="s">
        <v>505</v>
      </c>
      <c r="B257" s="5">
        <f t="shared" si="3"/>
        <v>34303</v>
      </c>
      <c r="C257" s="39">
        <v>38.5</v>
      </c>
    </row>
    <row r="258" spans="1:3" x14ac:dyDescent="0.25">
      <c r="A258" s="39" t="s">
        <v>420</v>
      </c>
      <c r="B258" s="5">
        <f t="shared" si="3"/>
        <v>34331</v>
      </c>
      <c r="C258" s="39">
        <v>38.299999999999997</v>
      </c>
    </row>
    <row r="259" spans="1:3" x14ac:dyDescent="0.25">
      <c r="A259" s="39" t="s">
        <v>421</v>
      </c>
      <c r="B259" s="5">
        <f t="shared" si="3"/>
        <v>34422</v>
      </c>
      <c r="C259" s="39">
        <v>38.700000000000003</v>
      </c>
    </row>
    <row r="260" spans="1:3" x14ac:dyDescent="0.25">
      <c r="A260" s="39" t="s">
        <v>422</v>
      </c>
      <c r="B260" s="5">
        <f t="shared" ref="B260:B294" si="4">+A260-XX:XX</f>
        <v>34437</v>
      </c>
      <c r="C260" s="39">
        <v>38.299999999999997</v>
      </c>
    </row>
    <row r="261" spans="1:3" x14ac:dyDescent="0.25">
      <c r="A261" s="39" t="s">
        <v>423</v>
      </c>
      <c r="B261" s="5">
        <f t="shared" si="4"/>
        <v>34513</v>
      </c>
      <c r="C261" s="39">
        <v>38.9</v>
      </c>
    </row>
    <row r="262" spans="1:3" x14ac:dyDescent="0.25">
      <c r="A262" s="39" t="s">
        <v>473</v>
      </c>
      <c r="B262" s="5">
        <f t="shared" si="4"/>
        <v>34632</v>
      </c>
      <c r="C262" s="39">
        <v>37.1</v>
      </c>
    </row>
    <row r="263" spans="1:3" x14ac:dyDescent="0.25">
      <c r="A263" s="39" t="s">
        <v>475</v>
      </c>
      <c r="B263" s="5">
        <f t="shared" si="4"/>
        <v>34730</v>
      </c>
      <c r="C263" s="39">
        <v>36.9</v>
      </c>
    </row>
    <row r="264" spans="1:3" x14ac:dyDescent="0.25">
      <c r="A264" s="39" t="s">
        <v>427</v>
      </c>
      <c r="B264" s="5">
        <f t="shared" si="4"/>
        <v>34814</v>
      </c>
      <c r="C264" s="39">
        <v>37.700000000000003</v>
      </c>
    </row>
    <row r="265" spans="1:3" x14ac:dyDescent="0.25">
      <c r="A265" s="39" t="s">
        <v>428</v>
      </c>
      <c r="B265" s="5">
        <f t="shared" si="4"/>
        <v>34905</v>
      </c>
      <c r="C265" s="39">
        <v>39.1</v>
      </c>
    </row>
    <row r="266" spans="1:3" x14ac:dyDescent="0.25">
      <c r="A266" s="39" t="s">
        <v>430</v>
      </c>
      <c r="B266" s="5">
        <f t="shared" si="4"/>
        <v>35031</v>
      </c>
      <c r="C266" s="39">
        <v>38.700000000000003</v>
      </c>
    </row>
    <row r="267" spans="1:3" x14ac:dyDescent="0.25">
      <c r="A267" s="39" t="s">
        <v>509</v>
      </c>
      <c r="B267" s="5">
        <f t="shared" si="4"/>
        <v>35122</v>
      </c>
      <c r="C267" s="39">
        <v>39.4</v>
      </c>
    </row>
    <row r="268" spans="1:3" x14ac:dyDescent="0.25">
      <c r="A268" s="39" t="s">
        <v>431</v>
      </c>
      <c r="B268" s="5">
        <f t="shared" si="4"/>
        <v>35184</v>
      </c>
      <c r="C268" s="39">
        <v>39</v>
      </c>
    </row>
    <row r="269" spans="1:3" x14ac:dyDescent="0.25">
      <c r="A269" s="39" t="s">
        <v>511</v>
      </c>
      <c r="B269" s="5">
        <f t="shared" si="4"/>
        <v>35304</v>
      </c>
      <c r="C269" s="39">
        <v>39.299999999999997</v>
      </c>
    </row>
    <row r="270" spans="1:3" x14ac:dyDescent="0.25">
      <c r="A270" s="39" t="s">
        <v>533</v>
      </c>
      <c r="B270" s="5">
        <f t="shared" si="4"/>
        <v>35451</v>
      </c>
      <c r="C270" s="39">
        <v>39.4</v>
      </c>
    </row>
    <row r="271" spans="1:3" x14ac:dyDescent="0.25">
      <c r="A271" s="39" t="s">
        <v>534</v>
      </c>
      <c r="B271" s="5">
        <f t="shared" si="4"/>
        <v>35458</v>
      </c>
      <c r="C271" s="39">
        <v>39.4</v>
      </c>
    </row>
    <row r="272" spans="1:3" x14ac:dyDescent="0.25">
      <c r="A272" s="39" t="s">
        <v>433</v>
      </c>
      <c r="B272" s="5">
        <f t="shared" si="4"/>
        <v>35542</v>
      </c>
      <c r="C272" s="39">
        <v>38</v>
      </c>
    </row>
    <row r="273" spans="1:3" x14ac:dyDescent="0.25">
      <c r="A273" s="39" t="s">
        <v>535</v>
      </c>
      <c r="B273" s="5">
        <f t="shared" si="4"/>
        <v>35633</v>
      </c>
      <c r="C273" s="39">
        <v>37.700000000000003</v>
      </c>
    </row>
    <row r="274" spans="1:3" x14ac:dyDescent="0.25">
      <c r="A274" s="39" t="s">
        <v>514</v>
      </c>
      <c r="B274" s="5">
        <f t="shared" si="4"/>
        <v>35724</v>
      </c>
      <c r="C274" s="39">
        <v>40</v>
      </c>
    </row>
    <row r="275" spans="1:3" x14ac:dyDescent="0.25">
      <c r="A275" s="39" t="s">
        <v>516</v>
      </c>
      <c r="B275" s="5">
        <f t="shared" si="4"/>
        <v>35822</v>
      </c>
      <c r="C275" s="39">
        <v>40.299999999999997</v>
      </c>
    </row>
    <row r="276" spans="1:3" x14ac:dyDescent="0.25">
      <c r="A276" s="39" t="s">
        <v>434</v>
      </c>
      <c r="B276" s="5">
        <f t="shared" si="4"/>
        <v>35907</v>
      </c>
      <c r="C276" s="39">
        <v>40</v>
      </c>
    </row>
    <row r="277" spans="1:3" x14ac:dyDescent="0.25">
      <c r="A277" s="39" t="s">
        <v>147</v>
      </c>
      <c r="B277" s="5">
        <f t="shared" si="4"/>
        <v>35929</v>
      </c>
      <c r="C277" s="39">
        <v>37.700000000000003</v>
      </c>
    </row>
    <row r="278" spans="1:3" x14ac:dyDescent="0.25">
      <c r="A278" s="39" t="s">
        <v>520</v>
      </c>
      <c r="B278" s="5">
        <f t="shared" si="4"/>
        <v>36095</v>
      </c>
      <c r="C278" s="39">
        <v>40.1</v>
      </c>
    </row>
    <row r="279" spans="1:3" x14ac:dyDescent="0.25">
      <c r="A279" s="39" t="s">
        <v>492</v>
      </c>
      <c r="B279" s="5">
        <f t="shared" si="4"/>
        <v>36277</v>
      </c>
      <c r="C279" s="39">
        <v>37</v>
      </c>
    </row>
    <row r="280" spans="1:3" x14ac:dyDescent="0.25">
      <c r="A280" s="39" t="s">
        <v>521</v>
      </c>
      <c r="B280" s="5">
        <f t="shared" si="4"/>
        <v>36626</v>
      </c>
      <c r="C280" s="39">
        <v>39</v>
      </c>
    </row>
    <row r="281" spans="1:3" x14ac:dyDescent="0.25">
      <c r="A281" s="39" t="s">
        <v>536</v>
      </c>
      <c r="B281" s="5">
        <f t="shared" si="4"/>
        <v>37011.385416666664</v>
      </c>
      <c r="C281" s="39">
        <v>38</v>
      </c>
    </row>
    <row r="282" spans="1:3" x14ac:dyDescent="0.25">
      <c r="A282" s="39" t="s">
        <v>537</v>
      </c>
      <c r="B282" s="5">
        <f t="shared" si="4"/>
        <v>37369.552083333336</v>
      </c>
      <c r="C282" s="39">
        <v>40</v>
      </c>
    </row>
    <row r="283" spans="1:3" x14ac:dyDescent="0.25">
      <c r="A283" s="39" t="s">
        <v>538</v>
      </c>
      <c r="B283" s="5">
        <f t="shared" si="4"/>
        <v>37740.427083333336</v>
      </c>
      <c r="C283" s="39">
        <v>40</v>
      </c>
    </row>
    <row r="284" spans="1:3" x14ac:dyDescent="0.25">
      <c r="A284" s="39" t="s">
        <v>539</v>
      </c>
      <c r="B284" s="5">
        <f t="shared" si="4"/>
        <v>38104.40625</v>
      </c>
      <c r="C284" s="39">
        <v>38</v>
      </c>
    </row>
    <row r="285" spans="1:3" x14ac:dyDescent="0.25">
      <c r="A285" s="39" t="s">
        <v>540</v>
      </c>
      <c r="B285" s="5">
        <f t="shared" si="4"/>
        <v>38470.395833333336</v>
      </c>
      <c r="C285" s="39">
        <v>39</v>
      </c>
    </row>
    <row r="286" spans="1:3" x14ac:dyDescent="0.25">
      <c r="A286" s="39" t="s">
        <v>541</v>
      </c>
      <c r="B286" s="5">
        <f t="shared" si="4"/>
        <v>38834.375</v>
      </c>
      <c r="C286" s="39">
        <v>34.9</v>
      </c>
    </row>
    <row r="287" spans="1:3" x14ac:dyDescent="0.25">
      <c r="A287" s="39" t="s">
        <v>542</v>
      </c>
      <c r="B287" s="5">
        <f t="shared" si="4"/>
        <v>39190.350694444445</v>
      </c>
      <c r="C287" s="39">
        <v>36.5</v>
      </c>
    </row>
    <row r="288" spans="1:3" x14ac:dyDescent="0.25">
      <c r="A288" s="39" t="s">
        <v>543</v>
      </c>
      <c r="B288" s="5">
        <f t="shared" si="4"/>
        <v>39567</v>
      </c>
      <c r="C288" s="39">
        <v>37.299999999999997</v>
      </c>
    </row>
    <row r="289" spans="1:3" x14ac:dyDescent="0.25">
      <c r="A289" s="39" t="s">
        <v>544</v>
      </c>
      <c r="B289" s="5">
        <f t="shared" si="4"/>
        <v>40296.53125</v>
      </c>
      <c r="C289" s="39">
        <v>36.9</v>
      </c>
    </row>
    <row r="290" spans="1:3" x14ac:dyDescent="0.25">
      <c r="A290" s="39" t="s">
        <v>545</v>
      </c>
      <c r="B290" s="5">
        <f t="shared" si="4"/>
        <v>41023.4375</v>
      </c>
      <c r="C290" s="39">
        <v>37.6</v>
      </c>
    </row>
    <row r="291" spans="1:3" x14ac:dyDescent="0.25">
      <c r="A291" s="39" t="s">
        <v>546</v>
      </c>
      <c r="B291" s="5">
        <f t="shared" si="4"/>
        <v>41389.510416666664</v>
      </c>
      <c r="C291" s="39">
        <v>37.200000000000003</v>
      </c>
    </row>
    <row r="292" spans="1:3" x14ac:dyDescent="0.25">
      <c r="A292" s="39" t="s">
        <v>547</v>
      </c>
      <c r="B292" s="5">
        <f t="shared" si="4"/>
        <v>41758.493055555555</v>
      </c>
      <c r="C292" s="39">
        <v>38.200000000000003</v>
      </c>
    </row>
    <row r="293" spans="1:3" x14ac:dyDescent="0.25">
      <c r="A293" s="39" t="s">
        <v>548</v>
      </c>
      <c r="B293" s="5">
        <f t="shared" si="4"/>
        <v>42121.423611111109</v>
      </c>
      <c r="C293" s="39">
        <v>38.5</v>
      </c>
    </row>
    <row r="294" spans="1:3" x14ac:dyDescent="0.25">
      <c r="A294" s="39" t="s">
        <v>549</v>
      </c>
      <c r="B294" s="5">
        <f t="shared" si="4"/>
        <v>42487.465277777781</v>
      </c>
      <c r="C294" s="39">
        <v>37</v>
      </c>
    </row>
  </sheetData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94"/>
  <sheetViews>
    <sheetView workbookViewId="0">
      <selection activeCell="G6" sqref="G6"/>
    </sheetView>
  </sheetViews>
  <sheetFormatPr baseColWidth="10" defaultRowHeight="15" x14ac:dyDescent="0.25"/>
  <cols>
    <col min="1" max="1" width="49.28515625" customWidth="1"/>
    <col min="3" max="3" width="21.28515625" customWidth="1"/>
  </cols>
  <sheetData>
    <row r="1" spans="1:14" x14ac:dyDescent="0.25">
      <c r="A1" t="s">
        <v>1724</v>
      </c>
      <c r="N1" s="16" t="s">
        <v>1723</v>
      </c>
    </row>
    <row r="2" spans="1:14" ht="20.25" customHeight="1" x14ac:dyDescent="0.25">
      <c r="A2" s="27" t="s">
        <v>1725</v>
      </c>
    </row>
    <row r="3" spans="1:14" ht="19.5" customHeight="1" x14ac:dyDescent="0.25">
      <c r="A3" s="27" t="s">
        <v>1682</v>
      </c>
      <c r="G3" t="s">
        <v>1854</v>
      </c>
    </row>
    <row r="4" spans="1:14" ht="15.75" customHeight="1" x14ac:dyDescent="0.25">
      <c r="A4" s="27" t="s">
        <v>1726</v>
      </c>
      <c r="G4" s="43" t="s">
        <v>1858</v>
      </c>
    </row>
    <row r="5" spans="1:14" x14ac:dyDescent="0.25">
      <c r="A5" s="27"/>
      <c r="G5" s="43" t="s">
        <v>1859</v>
      </c>
    </row>
    <row r="6" spans="1:14" x14ac:dyDescent="0.25">
      <c r="A6" s="28" t="s">
        <v>1727</v>
      </c>
      <c r="G6" s="43" t="s">
        <v>1871</v>
      </c>
    </row>
    <row r="7" spans="1:14" ht="17.25" customHeight="1" x14ac:dyDescent="0.25">
      <c r="A7" s="20" t="s">
        <v>1728</v>
      </c>
      <c r="B7" s="20"/>
      <c r="C7" s="20" t="s">
        <v>1729</v>
      </c>
    </row>
    <row r="8" spans="1:14" ht="16.5" customHeight="1" x14ac:dyDescent="0.25">
      <c r="A8" s="20" t="s">
        <v>1730</v>
      </c>
      <c r="B8" s="20"/>
      <c r="C8" s="20" t="s">
        <v>1731</v>
      </c>
    </row>
    <row r="9" spans="1:14" ht="14.25" customHeight="1" x14ac:dyDescent="0.25">
      <c r="A9" s="20" t="s">
        <v>1732</v>
      </c>
      <c r="B9" s="20"/>
      <c r="C9" s="20" t="s">
        <v>1733</v>
      </c>
    </row>
    <row r="10" spans="1:14" ht="16.5" customHeight="1" x14ac:dyDescent="0.25">
      <c r="A10" s="20" t="s">
        <v>1734</v>
      </c>
      <c r="B10" s="20"/>
      <c r="C10" s="20" t="s">
        <v>1735</v>
      </c>
    </row>
    <row r="11" spans="1:14" ht="18" customHeight="1" x14ac:dyDescent="0.25">
      <c r="A11" s="20" t="s">
        <v>1736</v>
      </c>
      <c r="B11" s="20"/>
      <c r="C11" s="20" t="s">
        <v>1737</v>
      </c>
    </row>
    <row r="12" spans="1:14" ht="15.75" customHeight="1" x14ac:dyDescent="0.25">
      <c r="A12" s="20" t="s">
        <v>1738</v>
      </c>
      <c r="B12" s="20"/>
      <c r="C12" s="20" t="s">
        <v>1739</v>
      </c>
    </row>
    <row r="13" spans="1:14" x14ac:dyDescent="0.25">
      <c r="A13" s="20"/>
      <c r="B13" s="20"/>
      <c r="C13" s="20"/>
    </row>
    <row r="14" spans="1:14" x14ac:dyDescent="0.25">
      <c r="A14" s="27" t="s">
        <v>1740</v>
      </c>
    </row>
    <row r="15" spans="1:14" ht="19.5" customHeight="1" x14ac:dyDescent="0.25">
      <c r="A15" s="27" t="s">
        <v>1741</v>
      </c>
    </row>
    <row r="16" spans="1:14" x14ac:dyDescent="0.25">
      <c r="A16" s="27"/>
    </row>
    <row r="17" spans="1:4" x14ac:dyDescent="0.25">
      <c r="A17" s="27" t="s">
        <v>1742</v>
      </c>
    </row>
    <row r="18" spans="1:4" ht="17.25" customHeight="1" x14ac:dyDescent="0.25">
      <c r="A18" s="27" t="s">
        <v>1743</v>
      </c>
    </row>
    <row r="19" spans="1:4" ht="16.5" customHeight="1" x14ac:dyDescent="0.25">
      <c r="A19" s="27" t="s">
        <v>1744</v>
      </c>
    </row>
    <row r="22" spans="1:4" x14ac:dyDescent="0.25">
      <c r="A22" s="27" t="s">
        <v>1745</v>
      </c>
    </row>
    <row r="23" spans="1:4" x14ac:dyDescent="0.25">
      <c r="B23" s="18" t="s">
        <v>1536</v>
      </c>
      <c r="C23" s="18"/>
      <c r="D23" s="21"/>
    </row>
    <row r="24" spans="1:4" x14ac:dyDescent="0.25">
      <c r="B24" s="5">
        <v>29360</v>
      </c>
      <c r="C24" s="21">
        <v>7.6</v>
      </c>
    </row>
    <row r="25" spans="1:4" x14ac:dyDescent="0.25">
      <c r="B25" s="5">
        <v>29725</v>
      </c>
      <c r="C25" s="21">
        <v>21</v>
      </c>
    </row>
    <row r="26" spans="1:4" x14ac:dyDescent="0.25">
      <c r="B26" s="5">
        <v>30074</v>
      </c>
      <c r="C26" s="21">
        <v>15.1</v>
      </c>
    </row>
    <row r="27" spans="1:4" x14ac:dyDescent="0.25">
      <c r="B27" s="5">
        <v>30361</v>
      </c>
      <c r="C27" s="21">
        <v>16.2</v>
      </c>
    </row>
    <row r="28" spans="1:4" x14ac:dyDescent="0.25">
      <c r="B28" s="5">
        <v>30809</v>
      </c>
      <c r="C28" s="21">
        <v>16.5</v>
      </c>
    </row>
    <row r="29" spans="1:4" x14ac:dyDescent="0.25">
      <c r="B29" s="5">
        <v>31196</v>
      </c>
      <c r="C29" s="21">
        <v>22</v>
      </c>
    </row>
    <row r="30" spans="1:4" x14ac:dyDescent="0.25">
      <c r="B30" s="5">
        <v>31538</v>
      </c>
      <c r="C30" s="21">
        <v>16</v>
      </c>
    </row>
    <row r="31" spans="1:4" x14ac:dyDescent="0.25">
      <c r="B31" s="5">
        <v>31908</v>
      </c>
      <c r="C31" s="21">
        <v>29</v>
      </c>
    </row>
    <row r="32" spans="1:4" x14ac:dyDescent="0.25">
      <c r="B32" s="5">
        <v>32300</v>
      </c>
      <c r="C32" s="21">
        <v>20</v>
      </c>
    </row>
    <row r="33" spans="2:3" x14ac:dyDescent="0.25">
      <c r="B33" s="5">
        <v>33042</v>
      </c>
      <c r="C33" s="21">
        <v>23</v>
      </c>
    </row>
    <row r="34" spans="2:3" x14ac:dyDescent="0.25">
      <c r="B34" s="5">
        <v>34121</v>
      </c>
      <c r="C34" s="21">
        <v>30</v>
      </c>
    </row>
    <row r="35" spans="2:3" x14ac:dyDescent="0.25">
      <c r="B35" s="5">
        <v>34498</v>
      </c>
      <c r="C35" s="21">
        <v>27</v>
      </c>
    </row>
    <row r="36" spans="2:3" x14ac:dyDescent="0.25">
      <c r="B36" s="5">
        <v>35219</v>
      </c>
      <c r="C36" s="21">
        <v>17</v>
      </c>
    </row>
    <row r="37" spans="2:3" x14ac:dyDescent="0.25">
      <c r="B37" s="5">
        <v>35583</v>
      </c>
      <c r="C37" s="21">
        <v>31</v>
      </c>
    </row>
    <row r="38" spans="2:3" x14ac:dyDescent="0.25">
      <c r="B38" s="5">
        <v>35671</v>
      </c>
      <c r="C38" s="21">
        <v>30</v>
      </c>
    </row>
    <row r="39" spans="2:3" x14ac:dyDescent="0.25">
      <c r="B39" s="5">
        <v>35948</v>
      </c>
      <c r="C39" s="21">
        <v>31</v>
      </c>
    </row>
    <row r="40" spans="2:3" x14ac:dyDescent="0.25">
      <c r="B40" s="5">
        <v>36325</v>
      </c>
      <c r="C40" s="21">
        <v>29</v>
      </c>
    </row>
    <row r="41" spans="2:3" x14ac:dyDescent="0.25">
      <c r="B41" s="5">
        <v>36690</v>
      </c>
      <c r="C41" s="21">
        <v>31</v>
      </c>
    </row>
    <row r="42" spans="2:3" x14ac:dyDescent="0.25">
      <c r="B42" s="5">
        <v>37053</v>
      </c>
      <c r="C42" s="21">
        <v>31</v>
      </c>
    </row>
    <row r="43" spans="2:3" x14ac:dyDescent="0.25">
      <c r="B43" s="5">
        <v>37424</v>
      </c>
      <c r="C43" s="21">
        <v>28</v>
      </c>
    </row>
    <row r="44" spans="2:3" x14ac:dyDescent="0.25">
      <c r="B44" s="5">
        <v>37795</v>
      </c>
      <c r="C44" s="21">
        <v>29</v>
      </c>
    </row>
    <row r="45" spans="2:3" x14ac:dyDescent="0.25">
      <c r="B45" s="5">
        <v>38155</v>
      </c>
      <c r="C45" s="21">
        <v>29.9</v>
      </c>
    </row>
    <row r="46" spans="2:3" x14ac:dyDescent="0.25">
      <c r="B46" s="5">
        <v>38530</v>
      </c>
      <c r="C46" s="21">
        <v>32.200000000000003</v>
      </c>
    </row>
    <row r="47" spans="2:3" x14ac:dyDescent="0.25">
      <c r="B47" s="5">
        <v>38887</v>
      </c>
      <c r="C47" s="21">
        <v>29.4</v>
      </c>
    </row>
    <row r="48" spans="2:3" x14ac:dyDescent="0.25">
      <c r="B48" s="5">
        <v>39258</v>
      </c>
      <c r="C48" s="21">
        <v>31.6</v>
      </c>
    </row>
    <row r="49" spans="2:3" x14ac:dyDescent="0.25">
      <c r="B49" s="5">
        <v>39608</v>
      </c>
      <c r="C49" s="21">
        <v>33.1</v>
      </c>
    </row>
    <row r="50" spans="2:3" x14ac:dyDescent="0.25">
      <c r="B50" s="5">
        <v>39987</v>
      </c>
      <c r="C50" s="21">
        <v>33.200000000000003</v>
      </c>
    </row>
    <row r="51" spans="2:3" x14ac:dyDescent="0.25">
      <c r="B51" s="5">
        <v>40357</v>
      </c>
      <c r="C51" s="21">
        <v>33.4</v>
      </c>
    </row>
    <row r="52" spans="2:3" x14ac:dyDescent="0.25">
      <c r="B52" s="5">
        <v>40702</v>
      </c>
      <c r="C52" s="21">
        <v>31.5</v>
      </c>
    </row>
    <row r="53" spans="2:3" x14ac:dyDescent="0.25">
      <c r="B53" s="5">
        <v>41071</v>
      </c>
      <c r="C53" s="21">
        <v>29.7</v>
      </c>
    </row>
    <row r="54" spans="2:3" x14ac:dyDescent="0.25">
      <c r="B54" s="5">
        <v>41428</v>
      </c>
      <c r="C54" s="21">
        <v>28.7</v>
      </c>
    </row>
    <row r="55" spans="2:3" x14ac:dyDescent="0.25">
      <c r="B55" s="5">
        <v>41793</v>
      </c>
      <c r="C55" s="21">
        <v>31.2</v>
      </c>
    </row>
    <row r="56" spans="2:3" x14ac:dyDescent="0.25">
      <c r="B56" s="5">
        <v>42163</v>
      </c>
      <c r="C56" s="21">
        <v>32.1</v>
      </c>
    </row>
    <row r="57" spans="2:3" x14ac:dyDescent="0.25">
      <c r="B57" s="5">
        <v>42529</v>
      </c>
      <c r="C57" s="21">
        <v>31.9</v>
      </c>
    </row>
    <row r="58" spans="2:3" x14ac:dyDescent="0.25">
      <c r="B58" s="21"/>
      <c r="C58" s="21"/>
    </row>
    <row r="59" spans="2:3" x14ac:dyDescent="0.25">
      <c r="B59" s="18" t="s">
        <v>1537</v>
      </c>
      <c r="C59" s="21"/>
    </row>
    <row r="60" spans="2:3" x14ac:dyDescent="0.25">
      <c r="B60" s="5">
        <v>29360</v>
      </c>
      <c r="C60" s="21">
        <v>18.8</v>
      </c>
    </row>
    <row r="61" spans="2:3" x14ac:dyDescent="0.25">
      <c r="B61" s="5">
        <v>29725</v>
      </c>
      <c r="C61" s="21">
        <v>13.6</v>
      </c>
    </row>
    <row r="62" spans="2:3" x14ac:dyDescent="0.25">
      <c r="B62" s="5">
        <v>30074</v>
      </c>
      <c r="C62" s="21">
        <v>22.3</v>
      </c>
    </row>
    <row r="63" spans="2:3" x14ac:dyDescent="0.25">
      <c r="B63" s="5">
        <v>30361</v>
      </c>
      <c r="C63" s="21">
        <v>27</v>
      </c>
    </row>
    <row r="64" spans="2:3" x14ac:dyDescent="0.25">
      <c r="B64" s="5">
        <v>30809</v>
      </c>
      <c r="C64" s="21">
        <v>31.2</v>
      </c>
    </row>
    <row r="65" spans="2:3" x14ac:dyDescent="0.25">
      <c r="B65" s="5">
        <v>31196</v>
      </c>
      <c r="C65" s="21">
        <v>32</v>
      </c>
    </row>
    <row r="66" spans="2:3" x14ac:dyDescent="0.25">
      <c r="B66" s="5">
        <v>31538</v>
      </c>
      <c r="C66" s="21">
        <v>29</v>
      </c>
    </row>
    <row r="67" spans="2:3" x14ac:dyDescent="0.25">
      <c r="B67" s="5">
        <v>31908</v>
      </c>
      <c r="C67" s="21">
        <v>24</v>
      </c>
    </row>
    <row r="68" spans="2:3" x14ac:dyDescent="0.25">
      <c r="B68" s="5">
        <v>32300</v>
      </c>
      <c r="C68" s="21">
        <v>27</v>
      </c>
    </row>
    <row r="69" spans="2:3" x14ac:dyDescent="0.25">
      <c r="B69" s="5">
        <v>32671</v>
      </c>
      <c r="C69" s="21">
        <v>28</v>
      </c>
    </row>
    <row r="70" spans="2:3" x14ac:dyDescent="0.25">
      <c r="B70" s="5">
        <v>33042</v>
      </c>
      <c r="C70" s="21">
        <v>30</v>
      </c>
    </row>
    <row r="71" spans="2:3" x14ac:dyDescent="0.25">
      <c r="B71" s="5">
        <v>34121</v>
      </c>
      <c r="C71" s="21">
        <v>33</v>
      </c>
    </row>
    <row r="72" spans="2:3" x14ac:dyDescent="0.25">
      <c r="B72" s="5">
        <v>34856</v>
      </c>
      <c r="C72" s="21">
        <v>32</v>
      </c>
    </row>
    <row r="73" spans="2:3" x14ac:dyDescent="0.25">
      <c r="B73" s="5">
        <v>35219</v>
      </c>
      <c r="C73" s="21">
        <v>33</v>
      </c>
    </row>
    <row r="74" spans="2:3" x14ac:dyDescent="0.25">
      <c r="B74" s="5">
        <v>35583</v>
      </c>
      <c r="C74" s="21">
        <v>35</v>
      </c>
    </row>
    <row r="75" spans="2:3" x14ac:dyDescent="0.25">
      <c r="B75" s="5">
        <v>35671</v>
      </c>
      <c r="C75" s="21">
        <v>31</v>
      </c>
    </row>
    <row r="76" spans="2:3" x14ac:dyDescent="0.25">
      <c r="B76" s="5">
        <v>35948</v>
      </c>
      <c r="C76" s="21">
        <v>34</v>
      </c>
    </row>
    <row r="77" spans="2:3" x14ac:dyDescent="0.25">
      <c r="B77" s="5">
        <v>36325</v>
      </c>
      <c r="C77" s="21">
        <v>32</v>
      </c>
    </row>
    <row r="78" spans="2:3" x14ac:dyDescent="0.25">
      <c r="B78" s="5">
        <v>36690</v>
      </c>
      <c r="C78" s="21">
        <v>34</v>
      </c>
    </row>
    <row r="79" spans="2:3" x14ac:dyDescent="0.25">
      <c r="B79" s="5">
        <v>37053</v>
      </c>
      <c r="C79" s="21">
        <v>33</v>
      </c>
    </row>
    <row r="80" spans="2:3" x14ac:dyDescent="0.25">
      <c r="B80" s="5">
        <v>37424</v>
      </c>
      <c r="C80" s="21">
        <v>31</v>
      </c>
    </row>
    <row r="81" spans="2:3" x14ac:dyDescent="0.25">
      <c r="B81" s="5">
        <v>37795</v>
      </c>
      <c r="C81" s="21">
        <v>31</v>
      </c>
    </row>
    <row r="82" spans="2:3" x14ac:dyDescent="0.25">
      <c r="B82" s="5">
        <v>38155</v>
      </c>
      <c r="C82" s="21">
        <v>33.299999999999997</v>
      </c>
    </row>
    <row r="83" spans="2:3" x14ac:dyDescent="0.25">
      <c r="B83" s="5">
        <v>38530</v>
      </c>
      <c r="C83" s="21">
        <v>34.4</v>
      </c>
    </row>
    <row r="84" spans="2:3" x14ac:dyDescent="0.25">
      <c r="B84" s="5">
        <v>38887</v>
      </c>
      <c r="C84" s="21">
        <v>32.4</v>
      </c>
    </row>
    <row r="85" spans="2:3" x14ac:dyDescent="0.25">
      <c r="B85" s="5">
        <v>39258</v>
      </c>
      <c r="C85" s="21">
        <v>33.799999999999997</v>
      </c>
    </row>
    <row r="86" spans="2:3" x14ac:dyDescent="0.25">
      <c r="B86" s="5">
        <v>39608</v>
      </c>
      <c r="C86" s="21">
        <v>36.200000000000003</v>
      </c>
    </row>
    <row r="87" spans="2:3" x14ac:dyDescent="0.25">
      <c r="B87" s="5">
        <v>39987</v>
      </c>
      <c r="C87" s="21">
        <v>36.1</v>
      </c>
    </row>
    <row r="88" spans="2:3" x14ac:dyDescent="0.25">
      <c r="B88" s="5">
        <v>40357</v>
      </c>
      <c r="C88" s="21">
        <v>34.299999999999997</v>
      </c>
    </row>
    <row r="89" spans="2:3" x14ac:dyDescent="0.25">
      <c r="B89" s="5">
        <v>40702</v>
      </c>
      <c r="C89" s="21">
        <v>32.6</v>
      </c>
    </row>
    <row r="90" spans="2:3" x14ac:dyDescent="0.25">
      <c r="B90" s="5">
        <v>41071</v>
      </c>
      <c r="C90" s="21">
        <v>31.3</v>
      </c>
    </row>
    <row r="91" spans="2:3" x14ac:dyDescent="0.25">
      <c r="B91" s="5">
        <v>41428</v>
      </c>
      <c r="C91" s="21">
        <v>31.5</v>
      </c>
    </row>
    <row r="92" spans="2:3" x14ac:dyDescent="0.25">
      <c r="B92" s="5">
        <v>41793</v>
      </c>
      <c r="C92" s="21">
        <v>31.9</v>
      </c>
    </row>
    <row r="93" spans="2:3" x14ac:dyDescent="0.25">
      <c r="B93" s="5">
        <v>42163</v>
      </c>
      <c r="C93" s="21">
        <v>32.4</v>
      </c>
    </row>
    <row r="94" spans="2:3" x14ac:dyDescent="0.25">
      <c r="B94" s="5">
        <v>42529</v>
      </c>
      <c r="C94" s="21">
        <v>32.6</v>
      </c>
    </row>
  </sheetData>
  <hyperlinks>
    <hyperlink ref="N1" r:id="rId1" xr:uid="{00000000-0004-0000-23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4"/>
  <sheetViews>
    <sheetView topLeftCell="A71" workbookViewId="0">
      <selection activeCell="A93" sqref="A93:A95"/>
    </sheetView>
  </sheetViews>
  <sheetFormatPr baseColWidth="10" defaultRowHeight="15" x14ac:dyDescent="0.25"/>
  <cols>
    <col min="2" max="2" width="20.42578125" customWidth="1"/>
    <col min="3" max="3" width="44.42578125" customWidth="1"/>
    <col min="4" max="4" width="27" customWidth="1"/>
    <col min="6" max="6" width="47.140625" customWidth="1"/>
    <col min="7" max="7" width="38.7109375" customWidth="1"/>
  </cols>
  <sheetData>
    <row r="1" spans="2:7" ht="15" customHeight="1" x14ac:dyDescent="0.25">
      <c r="B1" t="s">
        <v>1793</v>
      </c>
    </row>
    <row r="2" spans="2:7" ht="15" customHeight="1" x14ac:dyDescent="0.25">
      <c r="B2" s="30" t="s">
        <v>1795</v>
      </c>
    </row>
    <row r="3" spans="2:7" ht="15" customHeight="1" x14ac:dyDescent="0.25">
      <c r="B3" s="35" t="s">
        <v>1796</v>
      </c>
    </row>
    <row r="4" spans="2:7" ht="15" customHeight="1" x14ac:dyDescent="0.25">
      <c r="B4" s="30" t="s">
        <v>1794</v>
      </c>
    </row>
    <row r="5" spans="2:7" ht="15" customHeight="1" x14ac:dyDescent="0.3">
      <c r="B5" s="18"/>
      <c r="F5" s="8" t="s">
        <v>1810</v>
      </c>
    </row>
    <row r="6" spans="2:7" ht="15" customHeight="1" x14ac:dyDescent="0.25">
      <c r="F6" s="45" t="s">
        <v>1748</v>
      </c>
      <c r="G6" s="45"/>
    </row>
    <row r="7" spans="2:7" ht="15" customHeight="1" x14ac:dyDescent="0.25">
      <c r="B7" s="46" t="s">
        <v>1635</v>
      </c>
      <c r="C7" s="47"/>
      <c r="D7" s="47"/>
      <c r="F7" s="30" t="s">
        <v>1811</v>
      </c>
      <c r="G7" s="30"/>
    </row>
    <row r="8" spans="2:7" ht="15" customHeight="1" x14ac:dyDescent="0.25">
      <c r="B8" s="19" t="s">
        <v>2</v>
      </c>
      <c r="C8" s="19" t="s">
        <v>1636</v>
      </c>
      <c r="D8" s="19" t="s">
        <v>1637</v>
      </c>
      <c r="F8" s="30" t="s">
        <v>1812</v>
      </c>
      <c r="G8" s="30"/>
    </row>
    <row r="9" spans="2:7" ht="15" customHeight="1" x14ac:dyDescent="0.25">
      <c r="B9" s="11" t="s">
        <v>1770</v>
      </c>
      <c r="C9" s="30" t="s">
        <v>1797</v>
      </c>
      <c r="D9" s="11" t="s">
        <v>1642</v>
      </c>
      <c r="F9" s="30" t="s">
        <v>1813</v>
      </c>
      <c r="G9" s="30"/>
    </row>
    <row r="10" spans="2:7" ht="15" customHeight="1" x14ac:dyDescent="0.25">
      <c r="B10" s="11"/>
      <c r="C10" s="11"/>
      <c r="D10" s="11" t="s">
        <v>1643</v>
      </c>
      <c r="F10" s="30" t="s">
        <v>1750</v>
      </c>
      <c r="G10" s="34"/>
    </row>
    <row r="11" spans="2:7" ht="15" customHeight="1" x14ac:dyDescent="0.25">
      <c r="B11" s="11"/>
      <c r="C11" s="11" t="s">
        <v>1256</v>
      </c>
      <c r="D11" s="11" t="s">
        <v>1644</v>
      </c>
      <c r="F11" s="30" t="s">
        <v>1751</v>
      </c>
      <c r="G11" s="34"/>
    </row>
    <row r="12" spans="2:7" ht="15" customHeight="1" x14ac:dyDescent="0.25">
      <c r="B12" s="11" t="s">
        <v>1771</v>
      </c>
      <c r="C12" s="11" t="s">
        <v>10</v>
      </c>
      <c r="D12" s="11" t="s">
        <v>1645</v>
      </c>
    </row>
    <row r="13" spans="2:7" ht="15" customHeight="1" x14ac:dyDescent="0.25">
      <c r="B13" s="11"/>
      <c r="C13" s="11"/>
      <c r="D13" s="11" t="s">
        <v>1646</v>
      </c>
    </row>
    <row r="14" spans="2:7" ht="15" customHeight="1" x14ac:dyDescent="0.25">
      <c r="B14" s="11"/>
      <c r="C14" s="11"/>
      <c r="D14" s="11" t="s">
        <v>1647</v>
      </c>
      <c r="F14" s="36" t="s">
        <v>1809</v>
      </c>
    </row>
    <row r="15" spans="2:7" ht="15" customHeight="1" x14ac:dyDescent="0.25">
      <c r="B15" s="48" t="s">
        <v>1772</v>
      </c>
      <c r="C15" s="48" t="s">
        <v>1623</v>
      </c>
      <c r="D15" s="11" t="s">
        <v>1648</v>
      </c>
      <c r="F15" s="19" t="s">
        <v>1799</v>
      </c>
      <c r="G15" s="31" t="s">
        <v>1807</v>
      </c>
    </row>
    <row r="16" spans="2:7" ht="15" customHeight="1" x14ac:dyDescent="0.25">
      <c r="B16" s="48"/>
      <c r="C16" s="48"/>
      <c r="D16" s="11" t="s">
        <v>1649</v>
      </c>
      <c r="F16" s="19" t="s">
        <v>1800</v>
      </c>
      <c r="G16" s="31" t="s">
        <v>1808</v>
      </c>
    </row>
    <row r="17" spans="2:7" ht="15" customHeight="1" x14ac:dyDescent="0.25">
      <c r="B17" s="48"/>
      <c r="C17" s="48"/>
      <c r="D17" s="11" t="s">
        <v>1650</v>
      </c>
      <c r="F17" s="19" t="s">
        <v>1727</v>
      </c>
      <c r="G17" s="31" t="s">
        <v>1805</v>
      </c>
    </row>
    <row r="18" spans="2:7" ht="15" customHeight="1" x14ac:dyDescent="0.25">
      <c r="B18" s="48" t="s">
        <v>1773</v>
      </c>
      <c r="C18" s="48" t="s">
        <v>1698</v>
      </c>
      <c r="D18" s="11" t="s">
        <v>1699</v>
      </c>
      <c r="F18" s="19" t="s">
        <v>1738</v>
      </c>
      <c r="G18" s="31" t="s">
        <v>1801</v>
      </c>
    </row>
    <row r="19" spans="2:7" ht="15" customHeight="1" x14ac:dyDescent="0.25">
      <c r="B19" s="48"/>
      <c r="C19" s="48"/>
      <c r="D19" s="11" t="s">
        <v>1700</v>
      </c>
      <c r="F19" s="19" t="s">
        <v>1806</v>
      </c>
      <c r="G19" s="14" t="s">
        <v>1802</v>
      </c>
    </row>
    <row r="20" spans="2:7" ht="15" customHeight="1" x14ac:dyDescent="0.25">
      <c r="B20" s="48"/>
      <c r="C20" s="48"/>
      <c r="D20" s="11" t="s">
        <v>1701</v>
      </c>
      <c r="F20" s="19" t="s">
        <v>1803</v>
      </c>
      <c r="G20" s="14" t="s">
        <v>1804</v>
      </c>
    </row>
    <row r="21" spans="2:7" ht="15" customHeight="1" x14ac:dyDescent="0.25">
      <c r="B21" s="48" t="s">
        <v>1774</v>
      </c>
      <c r="C21" s="48" t="s">
        <v>297</v>
      </c>
      <c r="D21" s="11" t="s">
        <v>1651</v>
      </c>
      <c r="F21" s="34"/>
      <c r="G21" s="34"/>
    </row>
    <row r="22" spans="2:7" ht="15" customHeight="1" x14ac:dyDescent="0.25">
      <c r="B22" s="48"/>
      <c r="C22" s="48"/>
      <c r="D22" s="11" t="s">
        <v>1652</v>
      </c>
      <c r="F22" s="33"/>
      <c r="G22" s="34"/>
    </row>
    <row r="23" spans="2:7" ht="15" customHeight="1" x14ac:dyDescent="0.25">
      <c r="B23" s="48"/>
      <c r="C23" s="48"/>
      <c r="D23" s="11" t="s">
        <v>1653</v>
      </c>
      <c r="F23" s="36" t="s">
        <v>1815</v>
      </c>
      <c r="G23" s="34"/>
    </row>
    <row r="24" spans="2:7" ht="15" customHeight="1" x14ac:dyDescent="0.25">
      <c r="B24" s="48" t="s">
        <v>1775</v>
      </c>
      <c r="C24" s="48" t="s">
        <v>1688</v>
      </c>
      <c r="D24" s="11" t="s">
        <v>1689</v>
      </c>
      <c r="F24" s="27" t="s">
        <v>1814</v>
      </c>
    </row>
    <row r="25" spans="2:7" ht="15" customHeight="1" x14ac:dyDescent="0.25">
      <c r="B25" s="48"/>
      <c r="C25" s="48"/>
      <c r="D25" s="11" t="s">
        <v>1690</v>
      </c>
      <c r="F25" s="27" t="s">
        <v>1725</v>
      </c>
    </row>
    <row r="26" spans="2:7" ht="15" customHeight="1" x14ac:dyDescent="0.25">
      <c r="B26" s="48"/>
      <c r="C26" s="48"/>
      <c r="D26" s="11" t="s">
        <v>1691</v>
      </c>
      <c r="F26" s="27" t="s">
        <v>1682</v>
      </c>
    </row>
    <row r="27" spans="2:7" ht="15" customHeight="1" x14ac:dyDescent="0.25">
      <c r="B27" t="s">
        <v>1775</v>
      </c>
      <c r="C27" s="30" t="s">
        <v>1798</v>
      </c>
      <c r="F27" s="27" t="s">
        <v>1726</v>
      </c>
    </row>
    <row r="28" spans="2:7" ht="15" customHeight="1" x14ac:dyDescent="0.25">
      <c r="F28" s="28" t="s">
        <v>1727</v>
      </c>
    </row>
    <row r="29" spans="2:7" ht="15" customHeight="1" x14ac:dyDescent="0.25">
      <c r="F29" s="31" t="s">
        <v>1728</v>
      </c>
      <c r="G29" s="31" t="s">
        <v>1729</v>
      </c>
    </row>
    <row r="30" spans="2:7" ht="15" customHeight="1" x14ac:dyDescent="0.25">
      <c r="F30" s="31" t="s">
        <v>1730</v>
      </c>
      <c r="G30" s="31" t="s">
        <v>1731</v>
      </c>
    </row>
    <row r="31" spans="2:7" ht="15" customHeight="1" x14ac:dyDescent="0.25">
      <c r="B31" t="s">
        <v>1776</v>
      </c>
      <c r="C31" s="30" t="s">
        <v>1798</v>
      </c>
      <c r="F31" s="31" t="s">
        <v>1732</v>
      </c>
      <c r="G31" s="31" t="s">
        <v>1733</v>
      </c>
    </row>
    <row r="32" spans="2:7" ht="15" customHeight="1" x14ac:dyDescent="0.25">
      <c r="B32" s="48" t="s">
        <v>1776</v>
      </c>
      <c r="C32" s="48" t="s">
        <v>1655</v>
      </c>
      <c r="D32" s="11" t="s">
        <v>1656</v>
      </c>
      <c r="F32" s="31" t="s">
        <v>1734</v>
      </c>
      <c r="G32" s="31" t="s">
        <v>1735</v>
      </c>
    </row>
    <row r="33" spans="2:8" ht="15" customHeight="1" x14ac:dyDescent="0.25">
      <c r="B33" s="48"/>
      <c r="C33" s="48"/>
      <c r="D33" s="11" t="s">
        <v>1654</v>
      </c>
      <c r="F33" s="31" t="s">
        <v>1736</v>
      </c>
      <c r="G33" s="31" t="s">
        <v>1737</v>
      </c>
    </row>
    <row r="34" spans="2:8" ht="15" customHeight="1" x14ac:dyDescent="0.25">
      <c r="B34" s="48"/>
      <c r="C34" s="48"/>
      <c r="D34" s="11" t="s">
        <v>1657</v>
      </c>
      <c r="F34" s="31" t="s">
        <v>1738</v>
      </c>
      <c r="G34" s="31" t="s">
        <v>1739</v>
      </c>
    </row>
    <row r="35" spans="2:8" ht="15" customHeight="1" x14ac:dyDescent="0.25">
      <c r="B35" t="s">
        <v>1789</v>
      </c>
      <c r="C35" s="30" t="s">
        <v>1787</v>
      </c>
      <c r="D35" s="31"/>
      <c r="F35" s="27" t="s">
        <v>1740</v>
      </c>
      <c r="G35" s="31"/>
    </row>
    <row r="36" spans="2:8" ht="15" customHeight="1" x14ac:dyDescent="0.25">
      <c r="B36" t="s">
        <v>1792</v>
      </c>
      <c r="C36" s="30" t="s">
        <v>1798</v>
      </c>
      <c r="D36" s="31"/>
      <c r="F36" s="27" t="s">
        <v>1741</v>
      </c>
      <c r="H36" s="31"/>
    </row>
    <row r="37" spans="2:8" ht="15" customHeight="1" x14ac:dyDescent="0.25">
      <c r="B37" s="30"/>
      <c r="C37" s="30"/>
      <c r="D37" s="31"/>
      <c r="F37" s="27" t="s">
        <v>1742</v>
      </c>
    </row>
    <row r="38" spans="2:8" ht="15" customHeight="1" x14ac:dyDescent="0.25">
      <c r="B38" s="31" t="s">
        <v>1777</v>
      </c>
      <c r="C38" s="31" t="s">
        <v>1708</v>
      </c>
      <c r="D38" s="31" t="s">
        <v>1709</v>
      </c>
      <c r="F38" s="27" t="s">
        <v>1743</v>
      </c>
    </row>
    <row r="39" spans="2:8" ht="15" customHeight="1" x14ac:dyDescent="0.25">
      <c r="B39" s="31"/>
      <c r="C39" s="31"/>
      <c r="D39" s="31" t="s">
        <v>1710</v>
      </c>
      <c r="F39" s="27" t="s">
        <v>1744</v>
      </c>
    </row>
    <row r="40" spans="2:8" ht="15" customHeight="1" x14ac:dyDescent="0.25">
      <c r="B40" s="31"/>
      <c r="C40" s="31"/>
      <c r="D40" s="31" t="s">
        <v>1711</v>
      </c>
    </row>
    <row r="41" spans="2:8" ht="15" customHeight="1" x14ac:dyDescent="0.25">
      <c r="B41" s="30" t="s">
        <v>1790</v>
      </c>
      <c r="C41" s="30" t="s">
        <v>1798</v>
      </c>
      <c r="D41" s="30"/>
      <c r="F41" s="37" t="s">
        <v>1816</v>
      </c>
    </row>
    <row r="42" spans="2:8" ht="15" customHeight="1" x14ac:dyDescent="0.25">
      <c r="B42" s="30"/>
      <c r="C42" s="30"/>
      <c r="D42" s="30"/>
      <c r="F42" t="s">
        <v>1818</v>
      </c>
    </row>
    <row r="43" spans="2:8" ht="15" customHeight="1" x14ac:dyDescent="0.25">
      <c r="B43" s="30"/>
      <c r="C43" s="30"/>
      <c r="D43" s="30"/>
      <c r="F43" s="30" t="s">
        <v>1819</v>
      </c>
    </row>
    <row r="44" spans="2:8" ht="15" customHeight="1" x14ac:dyDescent="0.25">
      <c r="B44" s="31" t="s">
        <v>1778</v>
      </c>
      <c r="C44" s="31" t="s">
        <v>1787</v>
      </c>
      <c r="D44" s="31" t="s">
        <v>1702</v>
      </c>
      <c r="F44" t="s">
        <v>1817</v>
      </c>
    </row>
    <row r="45" spans="2:8" ht="15" customHeight="1" x14ac:dyDescent="0.25">
      <c r="B45" s="31"/>
      <c r="C45" s="31"/>
      <c r="D45" s="31" t="s">
        <v>1703</v>
      </c>
      <c r="F45" s="30" t="s">
        <v>1820</v>
      </c>
    </row>
    <row r="46" spans="2:8" ht="15" customHeight="1" x14ac:dyDescent="0.25">
      <c r="B46" s="31"/>
      <c r="C46" s="31"/>
      <c r="D46" s="31" t="s">
        <v>1704</v>
      </c>
    </row>
    <row r="47" spans="2:8" ht="15" customHeight="1" x14ac:dyDescent="0.25">
      <c r="B47" s="31" t="s">
        <v>1779</v>
      </c>
      <c r="C47" s="31" t="s">
        <v>608</v>
      </c>
      <c r="D47" s="31" t="s">
        <v>1685</v>
      </c>
      <c r="F47" s="38" t="s">
        <v>607</v>
      </c>
    </row>
    <row r="48" spans="2:8" ht="15" customHeight="1" x14ac:dyDescent="0.25">
      <c r="B48" s="31"/>
      <c r="C48" s="31"/>
      <c r="D48" s="31" t="s">
        <v>1686</v>
      </c>
      <c r="F48" t="s">
        <v>1821</v>
      </c>
    </row>
    <row r="49" spans="2:6" ht="15" customHeight="1" x14ac:dyDescent="0.25">
      <c r="B49" s="31"/>
      <c r="C49" s="31"/>
      <c r="D49" s="31" t="s">
        <v>1687</v>
      </c>
    </row>
    <row r="50" spans="2:6" ht="15" customHeight="1" x14ac:dyDescent="0.25">
      <c r="B50" s="31" t="s">
        <v>1780</v>
      </c>
      <c r="C50" s="30" t="s">
        <v>1797</v>
      </c>
      <c r="D50" s="31" t="s">
        <v>1658</v>
      </c>
      <c r="F50" s="38" t="s">
        <v>1822</v>
      </c>
    </row>
    <row r="51" spans="2:6" ht="15" customHeight="1" x14ac:dyDescent="0.25">
      <c r="B51" s="31"/>
      <c r="C51" s="30"/>
      <c r="D51" s="31" t="s">
        <v>1712</v>
      </c>
      <c r="F51" t="s">
        <v>1823</v>
      </c>
    </row>
    <row r="52" spans="2:6" ht="15" customHeight="1" x14ac:dyDescent="0.25">
      <c r="B52" s="31"/>
      <c r="C52" s="31" t="s">
        <v>696</v>
      </c>
      <c r="D52" s="31" t="s">
        <v>1659</v>
      </c>
    </row>
    <row r="53" spans="2:6" ht="15" customHeight="1" x14ac:dyDescent="0.25">
      <c r="B53" s="31" t="s">
        <v>1680</v>
      </c>
      <c r="C53" s="31" t="s">
        <v>1681</v>
      </c>
      <c r="D53" s="31" t="s">
        <v>1682</v>
      </c>
      <c r="F53" s="31" t="s">
        <v>957</v>
      </c>
    </row>
    <row r="54" spans="2:6" ht="15" customHeight="1" x14ac:dyDescent="0.25">
      <c r="B54" s="31"/>
      <c r="C54" s="31"/>
      <c r="D54" s="31" t="s">
        <v>1683</v>
      </c>
    </row>
    <row r="55" spans="2:6" ht="15" customHeight="1" x14ac:dyDescent="0.25">
      <c r="B55" s="31"/>
      <c r="C55" s="31"/>
      <c r="D55" s="31" t="s">
        <v>1684</v>
      </c>
    </row>
    <row r="56" spans="2:6" ht="15" customHeight="1" x14ac:dyDescent="0.25">
      <c r="B56" s="31" t="s">
        <v>1781</v>
      </c>
      <c r="C56" s="31" t="s">
        <v>1660</v>
      </c>
      <c r="D56" s="31" t="s">
        <v>1661</v>
      </c>
      <c r="F56" s="38" t="s">
        <v>1595</v>
      </c>
    </row>
    <row r="57" spans="2:6" ht="15" customHeight="1" x14ac:dyDescent="0.25">
      <c r="B57" s="31"/>
      <c r="C57" s="31"/>
      <c r="D57" s="31" t="s">
        <v>1662</v>
      </c>
      <c r="F57" s="30" t="s">
        <v>1824</v>
      </c>
    </row>
    <row r="58" spans="2:6" ht="15" customHeight="1" x14ac:dyDescent="0.25">
      <c r="B58" s="31"/>
      <c r="C58" s="31"/>
      <c r="D58" s="31" t="s">
        <v>1663</v>
      </c>
    </row>
    <row r="59" spans="2:6" ht="15" customHeight="1" x14ac:dyDescent="0.25">
      <c r="B59" s="31" t="s">
        <v>1782</v>
      </c>
      <c r="C59" s="31" t="s">
        <v>783</v>
      </c>
      <c r="D59" s="31" t="s">
        <v>1664</v>
      </c>
    </row>
    <row r="60" spans="2:6" ht="15" customHeight="1" x14ac:dyDescent="0.25">
      <c r="B60" s="31"/>
      <c r="C60" s="31"/>
      <c r="D60" s="31" t="s">
        <v>1665</v>
      </c>
    </row>
    <row r="61" spans="2:6" ht="15" customHeight="1" x14ac:dyDescent="0.25">
      <c r="B61" s="31"/>
      <c r="C61" s="31"/>
      <c r="D61" s="31" t="s">
        <v>1666</v>
      </c>
    </row>
    <row r="62" spans="2:6" ht="15" customHeight="1" x14ac:dyDescent="0.25">
      <c r="B62" s="31" t="s">
        <v>1783</v>
      </c>
      <c r="C62" s="31" t="s">
        <v>848</v>
      </c>
      <c r="D62" s="31" t="s">
        <v>1667</v>
      </c>
    </row>
    <row r="63" spans="2:6" ht="15" customHeight="1" x14ac:dyDescent="0.25">
      <c r="B63" s="31"/>
      <c r="C63" s="31"/>
      <c r="D63" s="31" t="s">
        <v>1668</v>
      </c>
    </row>
    <row r="64" spans="2:6" ht="15" customHeight="1" x14ac:dyDescent="0.25">
      <c r="B64" s="31"/>
      <c r="C64" s="31"/>
      <c r="D64" s="31" t="s">
        <v>1669</v>
      </c>
    </row>
    <row r="65" spans="2:6" ht="15" customHeight="1" x14ac:dyDescent="0.25">
      <c r="B65" s="31" t="s">
        <v>1783</v>
      </c>
      <c r="C65" s="31" t="s">
        <v>1695</v>
      </c>
      <c r="D65" s="31" t="s">
        <v>1696</v>
      </c>
    </row>
    <row r="66" spans="2:6" ht="15" customHeight="1" x14ac:dyDescent="0.25">
      <c r="B66" s="31"/>
      <c r="C66" s="31"/>
      <c r="D66" s="31" t="s">
        <v>1693</v>
      </c>
    </row>
    <row r="67" spans="2:6" ht="15" customHeight="1" x14ac:dyDescent="0.25">
      <c r="B67" s="31"/>
      <c r="C67" s="31"/>
      <c r="D67" s="31" t="s">
        <v>1697</v>
      </c>
    </row>
    <row r="68" spans="2:6" ht="15" customHeight="1" x14ac:dyDescent="0.25">
      <c r="B68" s="31" t="s">
        <v>1783</v>
      </c>
      <c r="C68" s="31" t="s">
        <v>924</v>
      </c>
      <c r="D68" s="31" t="s">
        <v>1692</v>
      </c>
    </row>
    <row r="69" spans="2:6" ht="15" customHeight="1" x14ac:dyDescent="0.25">
      <c r="B69" s="31"/>
      <c r="C69" s="31"/>
      <c r="D69" s="31" t="s">
        <v>1693</v>
      </c>
    </row>
    <row r="70" spans="2:6" ht="15" customHeight="1" x14ac:dyDescent="0.25">
      <c r="B70" s="31"/>
      <c r="C70" s="31"/>
      <c r="D70" s="31" t="s">
        <v>1694</v>
      </c>
    </row>
    <row r="71" spans="2:6" ht="15" customHeight="1" x14ac:dyDescent="0.25">
      <c r="B71" s="30" t="s">
        <v>1788</v>
      </c>
      <c r="C71" s="30" t="s">
        <v>1681</v>
      </c>
      <c r="D71" s="30"/>
    </row>
    <row r="72" spans="2:6" ht="15" customHeight="1" x14ac:dyDescent="0.25">
      <c r="B72" s="48" t="s">
        <v>1784</v>
      </c>
      <c r="C72" s="48" t="s">
        <v>1670</v>
      </c>
      <c r="D72" s="11" t="s">
        <v>1671</v>
      </c>
    </row>
    <row r="73" spans="2:6" ht="15" customHeight="1" x14ac:dyDescent="0.25">
      <c r="B73" s="48"/>
      <c r="C73" s="48"/>
      <c r="D73" s="11" t="s">
        <v>1672</v>
      </c>
    </row>
    <row r="74" spans="2:6" ht="15" customHeight="1" x14ac:dyDescent="0.25">
      <c r="B74" s="48"/>
      <c r="C74" s="48"/>
      <c r="D74" s="11" t="s">
        <v>1673</v>
      </c>
    </row>
    <row r="75" spans="2:6" ht="15" customHeight="1" x14ac:dyDescent="0.25">
      <c r="B75" s="48" t="s">
        <v>1785</v>
      </c>
      <c r="C75" s="48" t="s">
        <v>1199</v>
      </c>
      <c r="D75" s="11" t="s">
        <v>1674</v>
      </c>
    </row>
    <row r="76" spans="2:6" ht="15" customHeight="1" x14ac:dyDescent="0.25">
      <c r="B76" s="48"/>
      <c r="C76" s="48"/>
      <c r="D76" s="11" t="s">
        <v>1675</v>
      </c>
    </row>
    <row r="77" spans="2:6" ht="15" customHeight="1" x14ac:dyDescent="0.25">
      <c r="B77" s="48"/>
      <c r="C77" s="48"/>
      <c r="D77" s="11" t="s">
        <v>1676</v>
      </c>
    </row>
    <row r="78" spans="2:6" ht="15" customHeight="1" x14ac:dyDescent="0.25"/>
    <row r="79" spans="2:6" ht="15" customHeight="1" x14ac:dyDescent="0.25">
      <c r="B79" t="s">
        <v>1791</v>
      </c>
      <c r="C79" s="30" t="s">
        <v>1798</v>
      </c>
    </row>
    <row r="80" spans="2:6" ht="15" customHeight="1" x14ac:dyDescent="0.3">
      <c r="F80" s="8" t="s">
        <v>1395</v>
      </c>
    </row>
    <row r="81" spans="1:6" ht="15" customHeight="1" x14ac:dyDescent="0.25">
      <c r="B81" s="31" t="s">
        <v>1395</v>
      </c>
      <c r="C81" s="31" t="s">
        <v>1638</v>
      </c>
      <c r="D81" s="31" t="s">
        <v>1639</v>
      </c>
      <c r="F81" s="31" t="s">
        <v>1825</v>
      </c>
    </row>
    <row r="82" spans="1:6" ht="15" customHeight="1" x14ac:dyDescent="0.25">
      <c r="B82" s="31"/>
      <c r="C82" s="31"/>
      <c r="D82" s="31" t="s">
        <v>1640</v>
      </c>
    </row>
    <row r="83" spans="1:6" ht="15" customHeight="1" x14ac:dyDescent="0.25">
      <c r="B83" s="31"/>
      <c r="C83" s="31"/>
      <c r="D83" s="31" t="s">
        <v>1641</v>
      </c>
    </row>
    <row r="84" spans="1:6" ht="15" customHeight="1" x14ac:dyDescent="0.25">
      <c r="B84" s="31" t="s">
        <v>1395</v>
      </c>
      <c r="C84" s="31" t="s">
        <v>1677</v>
      </c>
      <c r="D84" s="31" t="s">
        <v>1678</v>
      </c>
    </row>
    <row r="85" spans="1:6" ht="15" customHeight="1" x14ac:dyDescent="0.25">
      <c r="B85" s="31"/>
      <c r="C85" s="31"/>
      <c r="D85" s="31" t="s">
        <v>1640</v>
      </c>
    </row>
    <row r="86" spans="1:6" ht="15" customHeight="1" x14ac:dyDescent="0.25">
      <c r="B86" s="31"/>
      <c r="C86" s="31"/>
      <c r="D86" s="31" t="s">
        <v>1679</v>
      </c>
    </row>
    <row r="87" spans="1:6" ht="15" customHeight="1" x14ac:dyDescent="0.25">
      <c r="B87" s="48" t="s">
        <v>1786</v>
      </c>
      <c r="C87" s="48" t="s">
        <v>1797</v>
      </c>
      <c r="D87" s="11" t="s">
        <v>1705</v>
      </c>
    </row>
    <row r="88" spans="1:6" ht="15" customHeight="1" x14ac:dyDescent="0.25">
      <c r="B88" s="48"/>
      <c r="C88" s="48"/>
      <c r="D88" s="11" t="s">
        <v>1706</v>
      </c>
    </row>
    <row r="89" spans="1:6" ht="15" customHeight="1" x14ac:dyDescent="0.25">
      <c r="B89" s="48"/>
      <c r="C89" s="48"/>
      <c r="D89" s="11" t="s">
        <v>1707</v>
      </c>
    </row>
    <row r="90" spans="1:6" ht="15" customHeight="1" x14ac:dyDescent="0.25"/>
    <row r="91" spans="1:6" ht="15" customHeight="1" x14ac:dyDescent="0.25">
      <c r="A91" s="43" t="s">
        <v>1842</v>
      </c>
    </row>
    <row r="92" spans="1:6" ht="15" customHeight="1" x14ac:dyDescent="0.25">
      <c r="A92" s="43" t="s">
        <v>1843</v>
      </c>
    </row>
    <row r="93" spans="1:6" x14ac:dyDescent="0.25">
      <c r="A93" s="43" t="s">
        <v>1844</v>
      </c>
      <c r="C93" s="30"/>
    </row>
    <row r="94" spans="1:6" x14ac:dyDescent="0.25">
      <c r="A94" s="43" t="s">
        <v>1845</v>
      </c>
    </row>
    <row r="95" spans="1:6" x14ac:dyDescent="0.25">
      <c r="A95" s="43" t="s">
        <v>1846</v>
      </c>
    </row>
    <row r="97" spans="1:1" x14ac:dyDescent="0.25">
      <c r="A97" s="43" t="s">
        <v>1847</v>
      </c>
    </row>
    <row r="98" spans="1:1" x14ac:dyDescent="0.25">
      <c r="A98" s="43" t="s">
        <v>1848</v>
      </c>
    </row>
    <row r="99" spans="1:1" x14ac:dyDescent="0.25">
      <c r="A99" s="43" t="s">
        <v>1849</v>
      </c>
    </row>
    <row r="100" spans="1:1" x14ac:dyDescent="0.25">
      <c r="A100" s="43" t="s">
        <v>1843</v>
      </c>
    </row>
    <row r="101" spans="1:1" x14ac:dyDescent="0.25">
      <c r="A101" s="43" t="s">
        <v>1850</v>
      </c>
    </row>
    <row r="102" spans="1:1" x14ac:dyDescent="0.25">
      <c r="A102" s="43" t="s">
        <v>1851</v>
      </c>
    </row>
    <row r="103" spans="1:1" x14ac:dyDescent="0.25">
      <c r="A103" s="43" t="s">
        <v>1852</v>
      </c>
    </row>
    <row r="104" spans="1:1" x14ac:dyDescent="0.25">
      <c r="A104" s="43" t="s">
        <v>1853</v>
      </c>
    </row>
  </sheetData>
  <mergeCells count="18">
    <mergeCell ref="B24:B26"/>
    <mergeCell ref="C24:C26"/>
    <mergeCell ref="B87:B89"/>
    <mergeCell ref="C87:C89"/>
    <mergeCell ref="B32:B34"/>
    <mergeCell ref="C32:C34"/>
    <mergeCell ref="B75:B77"/>
    <mergeCell ref="C75:C77"/>
    <mergeCell ref="B72:B74"/>
    <mergeCell ref="C72:C74"/>
    <mergeCell ref="F6:G6"/>
    <mergeCell ref="B7:D7"/>
    <mergeCell ref="B15:B17"/>
    <mergeCell ref="C15:C17"/>
    <mergeCell ref="B21:B23"/>
    <mergeCell ref="C21:C23"/>
    <mergeCell ref="B18:B20"/>
    <mergeCell ref="C18:C20"/>
  </mergeCells>
  <hyperlinks>
    <hyperlink ref="G19" r:id="rId1" tooltip="externer Link im neuen Fenster: http://www.otting-pallinger-gruppe.de" display="http://www.otting-pallinger-gruppe.de/" xr:uid="{00000000-0004-0000-0300-000000000000}"/>
    <hyperlink ref="G20" r:id="rId2" tooltip="E-Mail an: " display="mailto:info@otting-pallinger-gruppe.de" xr:uid="{00000000-0004-0000-0300-000001000000}"/>
  </hyperlinks>
  <pageMargins left="0.7" right="0.7" top="0.78740157499999996" bottom="0.78740157499999996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B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5"/>
  <sheetViews>
    <sheetView topLeftCell="A60" workbookViewId="0">
      <selection activeCell="E80" sqref="E80"/>
    </sheetView>
  </sheetViews>
  <sheetFormatPr baseColWidth="10" defaultRowHeight="15" x14ac:dyDescent="0.25"/>
  <cols>
    <col min="1" max="1" width="15.140625" bestFit="1" customWidth="1"/>
    <col min="2" max="2" width="15.5703125" style="41" customWidth="1"/>
  </cols>
  <sheetData>
    <row r="1" spans="1:13" x14ac:dyDescent="0.25">
      <c r="A1" t="s">
        <v>1746</v>
      </c>
      <c r="M1" t="s">
        <v>1747</v>
      </c>
    </row>
    <row r="2" spans="1:13" x14ac:dyDescent="0.25">
      <c r="A2" t="s">
        <v>1752</v>
      </c>
    </row>
    <row r="3" spans="1:13" ht="15" customHeight="1" x14ac:dyDescent="0.25">
      <c r="A3" t="s">
        <v>1863</v>
      </c>
    </row>
    <row r="4" spans="1:13" x14ac:dyDescent="0.25">
      <c r="A4" s="45" t="s">
        <v>1748</v>
      </c>
      <c r="B4" s="45"/>
    </row>
    <row r="5" spans="1:13" x14ac:dyDescent="0.25">
      <c r="A5" s="21" t="s">
        <v>1749</v>
      </c>
    </row>
    <row r="6" spans="1:13" x14ac:dyDescent="0.25">
      <c r="A6" s="21" t="s">
        <v>1750</v>
      </c>
    </row>
    <row r="7" spans="1:13" x14ac:dyDescent="0.25">
      <c r="A7" s="21" t="s">
        <v>1751</v>
      </c>
    </row>
    <row r="9" spans="1:13" x14ac:dyDescent="0.25">
      <c r="A9" s="13"/>
      <c r="L9" t="s">
        <v>1892</v>
      </c>
    </row>
    <row r="11" spans="1:13" x14ac:dyDescent="0.25">
      <c r="A11" t="s">
        <v>1826</v>
      </c>
      <c r="B11" s="5">
        <v>25569</v>
      </c>
      <c r="D11" t="s">
        <v>1830</v>
      </c>
    </row>
    <row r="12" spans="1:13" x14ac:dyDescent="0.25">
      <c r="A12" s="5" t="s">
        <v>641</v>
      </c>
      <c r="B12" s="5">
        <v>29725</v>
      </c>
      <c r="C12" s="32">
        <v>21</v>
      </c>
      <c r="D12" s="40"/>
    </row>
    <row r="13" spans="1:13" x14ac:dyDescent="0.25">
      <c r="A13" s="5" t="s">
        <v>642</v>
      </c>
      <c r="B13" s="5">
        <v>30074</v>
      </c>
      <c r="C13" s="32">
        <v>15.1</v>
      </c>
    </row>
    <row r="14" spans="1:13" x14ac:dyDescent="0.25">
      <c r="A14" s="5" t="s">
        <v>301</v>
      </c>
      <c r="B14" s="5">
        <v>30361</v>
      </c>
      <c r="C14" s="32">
        <v>16.2</v>
      </c>
    </row>
    <row r="15" spans="1:13" x14ac:dyDescent="0.25">
      <c r="A15" s="5" t="s">
        <v>643</v>
      </c>
      <c r="B15" s="5">
        <v>30809</v>
      </c>
      <c r="C15" s="32">
        <v>16.5</v>
      </c>
    </row>
    <row r="16" spans="1:13" x14ac:dyDescent="0.25">
      <c r="A16" s="40" t="s">
        <v>644</v>
      </c>
      <c r="B16" s="5">
        <v>31196</v>
      </c>
      <c r="C16" s="32">
        <v>22</v>
      </c>
    </row>
    <row r="17" spans="1:3" x14ac:dyDescent="0.25">
      <c r="A17" s="5" t="s">
        <v>645</v>
      </c>
      <c r="B17" s="5">
        <v>31538</v>
      </c>
      <c r="C17" s="32">
        <v>16</v>
      </c>
    </row>
    <row r="18" spans="1:3" x14ac:dyDescent="0.25">
      <c r="A18" s="5" t="s">
        <v>646</v>
      </c>
      <c r="B18" s="5">
        <v>31908</v>
      </c>
      <c r="C18" s="32">
        <v>29</v>
      </c>
    </row>
    <row r="19" spans="1:3" x14ac:dyDescent="0.25">
      <c r="A19" s="5" t="s">
        <v>647</v>
      </c>
      <c r="B19" s="5">
        <v>32300</v>
      </c>
      <c r="C19" s="32">
        <v>20</v>
      </c>
    </row>
    <row r="20" spans="1:3" x14ac:dyDescent="0.25">
      <c r="A20" s="5" t="s">
        <v>648</v>
      </c>
      <c r="B20" s="5">
        <v>33042</v>
      </c>
      <c r="C20" s="32">
        <v>23</v>
      </c>
    </row>
    <row r="21" spans="1:3" x14ac:dyDescent="0.25">
      <c r="A21" s="5" t="s">
        <v>649</v>
      </c>
      <c r="B21" s="5">
        <v>34121</v>
      </c>
      <c r="C21" s="32">
        <v>30</v>
      </c>
    </row>
    <row r="22" spans="1:3" x14ac:dyDescent="0.25">
      <c r="A22" s="5" t="s">
        <v>650</v>
      </c>
      <c r="B22" s="5">
        <v>34498</v>
      </c>
      <c r="C22" s="32">
        <v>27</v>
      </c>
    </row>
    <row r="23" spans="1:3" x14ac:dyDescent="0.25">
      <c r="A23" s="5" t="s">
        <v>651</v>
      </c>
      <c r="B23" s="5">
        <v>35219</v>
      </c>
      <c r="C23" s="32">
        <v>17</v>
      </c>
    </row>
    <row r="24" spans="1:3" x14ac:dyDescent="0.25">
      <c r="A24" s="5" t="s">
        <v>652</v>
      </c>
      <c r="B24" s="5">
        <v>35583</v>
      </c>
      <c r="C24" s="32">
        <v>31</v>
      </c>
    </row>
    <row r="25" spans="1:3" x14ac:dyDescent="0.25">
      <c r="A25" s="5" t="s">
        <v>653</v>
      </c>
      <c r="B25" s="5">
        <v>35671</v>
      </c>
      <c r="C25" s="32">
        <v>30</v>
      </c>
    </row>
    <row r="26" spans="1:3" x14ac:dyDescent="0.25">
      <c r="A26" s="5" t="s">
        <v>654</v>
      </c>
      <c r="B26" s="5">
        <v>35948</v>
      </c>
      <c r="C26" s="32">
        <v>31</v>
      </c>
    </row>
    <row r="27" spans="1:3" x14ac:dyDescent="0.25">
      <c r="A27" s="5" t="s">
        <v>655</v>
      </c>
      <c r="B27" s="5">
        <v>36325.333333333336</v>
      </c>
      <c r="C27" s="32">
        <v>29</v>
      </c>
    </row>
    <row r="28" spans="1:3" x14ac:dyDescent="0.25">
      <c r="A28" s="5" t="s">
        <v>656</v>
      </c>
      <c r="B28" s="5">
        <v>36690</v>
      </c>
      <c r="C28" s="32">
        <v>31</v>
      </c>
    </row>
    <row r="29" spans="1:3" x14ac:dyDescent="0.25">
      <c r="A29" s="5" t="s">
        <v>657</v>
      </c>
      <c r="B29" s="5">
        <v>37053.375</v>
      </c>
      <c r="C29" s="32">
        <v>31</v>
      </c>
    </row>
    <row r="30" spans="1:3" x14ac:dyDescent="0.25">
      <c r="A30" s="5" t="s">
        <v>658</v>
      </c>
      <c r="B30" s="5">
        <v>37424.395833333336</v>
      </c>
      <c r="C30" s="32">
        <v>28</v>
      </c>
    </row>
    <row r="31" spans="1:3" x14ac:dyDescent="0.25">
      <c r="A31" s="5" t="s">
        <v>659</v>
      </c>
      <c r="B31" s="5">
        <v>37795.34375</v>
      </c>
      <c r="C31" s="32">
        <v>29</v>
      </c>
    </row>
    <row r="32" spans="1:3" x14ac:dyDescent="0.25">
      <c r="A32" s="5" t="s">
        <v>660</v>
      </c>
      <c r="B32" s="5">
        <v>38155.385416666664</v>
      </c>
      <c r="C32" s="32">
        <v>29.9</v>
      </c>
    </row>
    <row r="33" spans="1:6" x14ac:dyDescent="0.25">
      <c r="A33" s="5" t="s">
        <v>661</v>
      </c>
      <c r="B33" s="5">
        <v>38530.635416666664</v>
      </c>
      <c r="C33" s="32">
        <v>32.200000000000003</v>
      </c>
    </row>
    <row r="34" spans="1:6" x14ac:dyDescent="0.25">
      <c r="A34" s="5" t="s">
        <v>662</v>
      </c>
      <c r="B34" s="5">
        <v>38887.375</v>
      </c>
      <c r="C34" s="32">
        <v>29.4</v>
      </c>
    </row>
    <row r="35" spans="1:6" x14ac:dyDescent="0.25">
      <c r="A35" s="5" t="s">
        <v>663</v>
      </c>
      <c r="B35" s="5">
        <v>39258</v>
      </c>
      <c r="C35" s="32">
        <v>31.6</v>
      </c>
    </row>
    <row r="36" spans="1:6" x14ac:dyDescent="0.25">
      <c r="A36" s="5" t="s">
        <v>664</v>
      </c>
      <c r="B36" s="5">
        <v>39608</v>
      </c>
      <c r="C36" s="32">
        <v>33.1</v>
      </c>
    </row>
    <row r="37" spans="1:6" x14ac:dyDescent="0.25">
      <c r="A37" s="5" t="s">
        <v>665</v>
      </c>
      <c r="B37" s="5">
        <v>39987.34375</v>
      </c>
      <c r="C37" s="32">
        <v>33.200000000000003</v>
      </c>
    </row>
    <row r="38" spans="1:6" x14ac:dyDescent="0.25">
      <c r="A38" s="5" t="s">
        <v>666</v>
      </c>
      <c r="B38" s="5">
        <v>40357</v>
      </c>
      <c r="C38" s="32">
        <v>33.4</v>
      </c>
    </row>
    <row r="39" spans="1:6" x14ac:dyDescent="0.25">
      <c r="A39" s="5" t="s">
        <v>667</v>
      </c>
      <c r="B39" s="5">
        <v>40702.572916666664</v>
      </c>
      <c r="C39" s="32">
        <v>31.5</v>
      </c>
    </row>
    <row r="40" spans="1:6" x14ac:dyDescent="0.25">
      <c r="A40" s="5" t="s">
        <v>668</v>
      </c>
      <c r="B40" s="5">
        <v>41071.375</v>
      </c>
      <c r="C40" s="32">
        <v>29.7</v>
      </c>
    </row>
    <row r="41" spans="1:6" x14ac:dyDescent="0.25">
      <c r="A41" s="5" t="s">
        <v>669</v>
      </c>
      <c r="B41" s="5">
        <v>41428.583333333336</v>
      </c>
      <c r="C41" s="32">
        <v>28.7</v>
      </c>
    </row>
    <row r="42" spans="1:6" x14ac:dyDescent="0.25">
      <c r="A42" s="5" t="s">
        <v>670</v>
      </c>
      <c r="B42" s="5">
        <v>41793.625</v>
      </c>
      <c r="C42" s="32">
        <v>31.2</v>
      </c>
    </row>
    <row r="43" spans="1:6" x14ac:dyDescent="0.25">
      <c r="A43" s="5" t="s">
        <v>671</v>
      </c>
      <c r="B43" s="5">
        <v>42163.583333333336</v>
      </c>
      <c r="C43" s="32">
        <v>32.1</v>
      </c>
      <c r="E43" s="5">
        <v>25569</v>
      </c>
      <c r="F43" s="6">
        <v>25569</v>
      </c>
    </row>
    <row r="44" spans="1:6" x14ac:dyDescent="0.25">
      <c r="A44" s="5" t="s">
        <v>672</v>
      </c>
      <c r="B44" s="5">
        <v>42529.59375</v>
      </c>
      <c r="C44" s="32">
        <v>31.9</v>
      </c>
      <c r="E44" s="5">
        <v>43831</v>
      </c>
      <c r="F44" s="6">
        <v>43831</v>
      </c>
    </row>
    <row r="45" spans="1:6" x14ac:dyDescent="0.25">
      <c r="B45" s="5">
        <v>43831</v>
      </c>
    </row>
    <row r="46" spans="1:6" x14ac:dyDescent="0.25">
      <c r="A46" t="s">
        <v>1827</v>
      </c>
    </row>
    <row r="47" spans="1:6" x14ac:dyDescent="0.25">
      <c r="A47" s="5">
        <v>29360</v>
      </c>
      <c r="B47" s="5">
        <v>29360</v>
      </c>
      <c r="C47" s="41">
        <v>18.8</v>
      </c>
    </row>
    <row r="48" spans="1:6" x14ac:dyDescent="0.25">
      <c r="A48" s="5">
        <v>29725</v>
      </c>
      <c r="B48" s="5">
        <v>29725</v>
      </c>
      <c r="C48" s="41">
        <v>13.6</v>
      </c>
    </row>
    <row r="49" spans="1:3" x14ac:dyDescent="0.25">
      <c r="A49" s="5" t="s">
        <v>642</v>
      </c>
      <c r="B49" s="5">
        <v>30074</v>
      </c>
      <c r="C49" s="41">
        <v>22.3</v>
      </c>
    </row>
    <row r="50" spans="1:3" x14ac:dyDescent="0.25">
      <c r="A50" s="5" t="s">
        <v>301</v>
      </c>
      <c r="B50" s="5">
        <v>30361</v>
      </c>
      <c r="C50" s="41">
        <v>27</v>
      </c>
    </row>
    <row r="51" spans="1:3" x14ac:dyDescent="0.25">
      <c r="A51" s="5" t="s">
        <v>643</v>
      </c>
      <c r="B51" s="5">
        <v>30809</v>
      </c>
      <c r="C51" s="41">
        <v>31.2</v>
      </c>
    </row>
    <row r="52" spans="1:3" x14ac:dyDescent="0.25">
      <c r="A52" s="5" t="s">
        <v>644</v>
      </c>
      <c r="B52" s="5">
        <v>31196</v>
      </c>
      <c r="C52" s="41">
        <v>32</v>
      </c>
    </row>
    <row r="53" spans="1:3" x14ac:dyDescent="0.25">
      <c r="A53" s="5" t="s">
        <v>645</v>
      </c>
      <c r="B53" s="5">
        <v>31538</v>
      </c>
      <c r="C53" s="41">
        <v>29</v>
      </c>
    </row>
    <row r="54" spans="1:3" x14ac:dyDescent="0.25">
      <c r="A54" s="5" t="s">
        <v>646</v>
      </c>
      <c r="B54" s="5">
        <v>31908</v>
      </c>
      <c r="C54" s="41">
        <v>24</v>
      </c>
    </row>
    <row r="55" spans="1:3" x14ac:dyDescent="0.25">
      <c r="A55" s="5" t="s">
        <v>647</v>
      </c>
      <c r="B55" s="5">
        <v>32300</v>
      </c>
      <c r="C55" s="41">
        <v>27</v>
      </c>
    </row>
    <row r="56" spans="1:3" x14ac:dyDescent="0.25">
      <c r="A56" s="5" t="s">
        <v>675</v>
      </c>
      <c r="B56" s="5">
        <v>32671</v>
      </c>
      <c r="C56" s="41">
        <v>28</v>
      </c>
    </row>
    <row r="57" spans="1:3" x14ac:dyDescent="0.25">
      <c r="A57" s="42" t="s">
        <v>648</v>
      </c>
      <c r="B57" s="5">
        <v>33042</v>
      </c>
      <c r="C57" s="41">
        <v>30</v>
      </c>
    </row>
    <row r="58" spans="1:3" x14ac:dyDescent="0.25">
      <c r="A58" s="5" t="s">
        <v>649</v>
      </c>
      <c r="B58" s="5">
        <v>34121</v>
      </c>
      <c r="C58" s="41">
        <v>33</v>
      </c>
    </row>
    <row r="59" spans="1:3" x14ac:dyDescent="0.25">
      <c r="A59" s="5" t="s">
        <v>676</v>
      </c>
      <c r="B59" s="5">
        <v>34856</v>
      </c>
      <c r="C59" s="41">
        <v>32</v>
      </c>
    </row>
    <row r="60" spans="1:3" x14ac:dyDescent="0.25">
      <c r="A60" s="5" t="s">
        <v>651</v>
      </c>
      <c r="B60" s="5">
        <v>35219</v>
      </c>
      <c r="C60" s="41">
        <v>33</v>
      </c>
    </row>
    <row r="61" spans="1:3" x14ac:dyDescent="0.25">
      <c r="A61" s="5" t="s">
        <v>652</v>
      </c>
      <c r="B61" s="5">
        <v>35583</v>
      </c>
      <c r="C61" s="41">
        <v>35</v>
      </c>
    </row>
    <row r="62" spans="1:3" x14ac:dyDescent="0.25">
      <c r="A62" s="5" t="s">
        <v>653</v>
      </c>
      <c r="B62" s="5">
        <v>35671</v>
      </c>
      <c r="C62" s="41">
        <v>31</v>
      </c>
    </row>
    <row r="63" spans="1:3" x14ac:dyDescent="0.25">
      <c r="A63" s="5" t="s">
        <v>654</v>
      </c>
      <c r="B63" s="5">
        <v>35948</v>
      </c>
      <c r="C63" s="41">
        <v>34</v>
      </c>
    </row>
    <row r="64" spans="1:3" x14ac:dyDescent="0.25">
      <c r="A64" s="5" t="s">
        <v>677</v>
      </c>
      <c r="B64" s="5">
        <v>36325</v>
      </c>
      <c r="C64" s="41">
        <v>32</v>
      </c>
    </row>
    <row r="65" spans="1:5" x14ac:dyDescent="0.25">
      <c r="A65" s="5" t="s">
        <v>656</v>
      </c>
      <c r="B65" s="5">
        <v>36690</v>
      </c>
      <c r="C65" s="41">
        <v>34</v>
      </c>
    </row>
    <row r="66" spans="1:5" x14ac:dyDescent="0.25">
      <c r="A66" s="5" t="s">
        <v>678</v>
      </c>
      <c r="B66" s="5">
        <v>37053</v>
      </c>
      <c r="C66" s="41">
        <v>33</v>
      </c>
    </row>
    <row r="67" spans="1:5" x14ac:dyDescent="0.25">
      <c r="A67" s="5" t="s">
        <v>679</v>
      </c>
      <c r="B67" s="5">
        <v>37424</v>
      </c>
      <c r="C67" s="41">
        <v>31</v>
      </c>
    </row>
    <row r="68" spans="1:5" x14ac:dyDescent="0.25">
      <c r="A68" s="5" t="s">
        <v>680</v>
      </c>
      <c r="B68" s="5">
        <v>37795</v>
      </c>
      <c r="C68" s="41">
        <v>31</v>
      </c>
    </row>
    <row r="69" spans="1:5" x14ac:dyDescent="0.25">
      <c r="A69" s="5" t="s">
        <v>681</v>
      </c>
      <c r="B69" s="5">
        <v>38155</v>
      </c>
      <c r="C69" s="41">
        <v>33.299999999999997</v>
      </c>
    </row>
    <row r="70" spans="1:5" x14ac:dyDescent="0.25">
      <c r="A70" s="5" t="s">
        <v>682</v>
      </c>
      <c r="B70" s="5">
        <v>38530</v>
      </c>
      <c r="C70" s="41">
        <v>34.4</v>
      </c>
    </row>
    <row r="71" spans="1:5" x14ac:dyDescent="0.25">
      <c r="A71" s="5" t="s">
        <v>683</v>
      </c>
      <c r="B71" s="5">
        <v>38887</v>
      </c>
      <c r="C71" s="41">
        <v>32.4</v>
      </c>
    </row>
    <row r="72" spans="1:5" x14ac:dyDescent="0.25">
      <c r="A72" s="5" t="s">
        <v>684</v>
      </c>
      <c r="B72" s="5">
        <v>39258</v>
      </c>
      <c r="C72" s="41">
        <v>33.799999999999997</v>
      </c>
    </row>
    <row r="73" spans="1:5" x14ac:dyDescent="0.25">
      <c r="A73" s="5" t="s">
        <v>685</v>
      </c>
      <c r="B73" s="5">
        <v>39608</v>
      </c>
      <c r="C73" s="41">
        <v>36.200000000000003</v>
      </c>
    </row>
    <row r="74" spans="1:5" x14ac:dyDescent="0.25">
      <c r="A74" s="5" t="s">
        <v>686</v>
      </c>
      <c r="B74" s="5">
        <v>39987</v>
      </c>
      <c r="C74" s="41">
        <v>36.1</v>
      </c>
      <c r="E74" t="s">
        <v>1854</v>
      </c>
    </row>
    <row r="75" spans="1:5" x14ac:dyDescent="0.25">
      <c r="A75" s="5" t="s">
        <v>687</v>
      </c>
      <c r="B75" s="5">
        <v>40357</v>
      </c>
      <c r="C75" s="41">
        <v>34.299999999999997</v>
      </c>
      <c r="E75" s="43" t="s">
        <v>1855</v>
      </c>
    </row>
    <row r="76" spans="1:5" x14ac:dyDescent="0.25">
      <c r="A76" s="5" t="s">
        <v>688</v>
      </c>
      <c r="B76" s="5">
        <v>40702</v>
      </c>
      <c r="C76" s="41">
        <v>32.6</v>
      </c>
      <c r="E76" s="43" t="s">
        <v>1856</v>
      </c>
    </row>
    <row r="77" spans="1:5" x14ac:dyDescent="0.25">
      <c r="A77" s="5" t="s">
        <v>689</v>
      </c>
      <c r="B77" s="5">
        <v>41071</v>
      </c>
      <c r="C77" s="41">
        <v>31.3</v>
      </c>
      <c r="E77" s="43"/>
    </row>
    <row r="78" spans="1:5" x14ac:dyDescent="0.25">
      <c r="A78" s="5" t="s">
        <v>690</v>
      </c>
      <c r="B78" s="5">
        <v>41428</v>
      </c>
      <c r="C78" s="41">
        <v>31.5</v>
      </c>
      <c r="E78" t="s">
        <v>1910</v>
      </c>
    </row>
    <row r="79" spans="1:5" x14ac:dyDescent="0.25">
      <c r="A79" s="5" t="s">
        <v>691</v>
      </c>
      <c r="B79" s="5">
        <v>41793</v>
      </c>
      <c r="C79" s="41">
        <v>31.9</v>
      </c>
      <c r="E79" t="s">
        <v>1911</v>
      </c>
    </row>
    <row r="80" spans="1:5" x14ac:dyDescent="0.25">
      <c r="A80" s="5" t="s">
        <v>692</v>
      </c>
      <c r="B80" s="5">
        <v>42163</v>
      </c>
      <c r="C80" s="41">
        <v>32.4</v>
      </c>
      <c r="E80" t="s">
        <v>1912</v>
      </c>
    </row>
    <row r="81" spans="1:3" x14ac:dyDescent="0.25">
      <c r="A81" s="5" t="s">
        <v>693</v>
      </c>
      <c r="B81" s="5">
        <v>42529</v>
      </c>
      <c r="C81" s="41">
        <v>32.6</v>
      </c>
    </row>
    <row r="82" spans="1:3" x14ac:dyDescent="0.25">
      <c r="A82" s="5"/>
      <c r="C82" s="41"/>
    </row>
    <row r="83" spans="1:3" x14ac:dyDescent="0.25">
      <c r="A83" s="5" t="s">
        <v>1828</v>
      </c>
      <c r="C83" s="41"/>
    </row>
    <row r="84" spans="1:3" x14ac:dyDescent="0.25">
      <c r="A84" s="5" t="s">
        <v>697</v>
      </c>
      <c r="B84" s="5">
        <f>+A84-XX:XX</f>
        <v>32937</v>
      </c>
      <c r="C84" s="41">
        <v>12</v>
      </c>
    </row>
    <row r="85" spans="1:3" x14ac:dyDescent="0.25">
      <c r="A85" s="5" t="s">
        <v>698</v>
      </c>
      <c r="B85" s="5">
        <f t="shared" ref="B85:B135" si="0">+A85-XX:XX</f>
        <v>33315</v>
      </c>
      <c r="C85" s="41">
        <v>13</v>
      </c>
    </row>
    <row r="86" spans="1:3" x14ac:dyDescent="0.25">
      <c r="A86" s="5" t="s">
        <v>699</v>
      </c>
      <c r="B86" s="5">
        <f t="shared" si="0"/>
        <v>33707</v>
      </c>
      <c r="C86" s="41">
        <v>14</v>
      </c>
    </row>
    <row r="87" spans="1:3" x14ac:dyDescent="0.25">
      <c r="A87" s="5" t="s">
        <v>700</v>
      </c>
      <c r="B87" s="5">
        <f t="shared" si="0"/>
        <v>34393</v>
      </c>
      <c r="C87" s="41">
        <v>14</v>
      </c>
    </row>
    <row r="88" spans="1:3" x14ac:dyDescent="0.25">
      <c r="A88" s="5" t="s">
        <v>310</v>
      </c>
      <c r="B88" s="5">
        <f t="shared" si="0"/>
        <v>34743</v>
      </c>
      <c r="C88" s="41">
        <v>15</v>
      </c>
    </row>
    <row r="89" spans="1:3" x14ac:dyDescent="0.25">
      <c r="A89" s="5" t="s">
        <v>701</v>
      </c>
      <c r="B89" s="5">
        <f t="shared" si="0"/>
        <v>35460</v>
      </c>
      <c r="C89" s="41">
        <v>16</v>
      </c>
    </row>
    <row r="90" spans="1:3" x14ac:dyDescent="0.25">
      <c r="A90" s="5" t="s">
        <v>516</v>
      </c>
      <c r="B90" s="5">
        <f t="shared" si="0"/>
        <v>35822</v>
      </c>
      <c r="C90" s="41">
        <v>16</v>
      </c>
    </row>
    <row r="91" spans="1:3" x14ac:dyDescent="0.25">
      <c r="A91" s="5" t="s">
        <v>702</v>
      </c>
      <c r="B91" s="5">
        <f t="shared" si="0"/>
        <v>36194.96875</v>
      </c>
      <c r="C91" s="41">
        <v>16</v>
      </c>
    </row>
    <row r="92" spans="1:3" x14ac:dyDescent="0.25">
      <c r="A92" s="5" t="s">
        <v>703</v>
      </c>
      <c r="B92" s="5">
        <f t="shared" si="0"/>
        <v>36550.03125</v>
      </c>
      <c r="C92" s="41">
        <v>14</v>
      </c>
    </row>
    <row r="93" spans="1:3" x14ac:dyDescent="0.25">
      <c r="A93" s="5" t="s">
        <v>704</v>
      </c>
      <c r="B93" s="5">
        <f t="shared" si="0"/>
        <v>36917.03125</v>
      </c>
      <c r="C93" s="41">
        <v>15</v>
      </c>
    </row>
    <row r="94" spans="1:3" x14ac:dyDescent="0.25">
      <c r="A94" s="5" t="s">
        <v>705</v>
      </c>
      <c r="B94" s="5">
        <f t="shared" si="0"/>
        <v>37285.552083333336</v>
      </c>
      <c r="C94" s="41">
        <v>15</v>
      </c>
    </row>
    <row r="95" spans="1:3" x14ac:dyDescent="0.25">
      <c r="A95" s="5" t="s">
        <v>706</v>
      </c>
      <c r="B95" s="5">
        <f t="shared" si="0"/>
        <v>37642.645833333336</v>
      </c>
      <c r="C95" s="41">
        <v>14</v>
      </c>
    </row>
    <row r="96" spans="1:3" x14ac:dyDescent="0.25">
      <c r="A96" s="5" t="s">
        <v>707</v>
      </c>
      <c r="B96" s="5">
        <f t="shared" si="0"/>
        <v>38014.458333333336</v>
      </c>
      <c r="C96" s="41">
        <v>14</v>
      </c>
    </row>
    <row r="97" spans="1:3" x14ac:dyDescent="0.25">
      <c r="A97" s="5" t="s">
        <v>708</v>
      </c>
      <c r="B97" s="5">
        <f t="shared" si="0"/>
        <v>38378.416666666664</v>
      </c>
      <c r="C97" s="41">
        <v>16</v>
      </c>
    </row>
    <row r="98" spans="1:3" x14ac:dyDescent="0.25">
      <c r="A98" s="5" t="s">
        <v>709</v>
      </c>
      <c r="B98" s="5">
        <f t="shared" si="0"/>
        <v>38741.427083333336</v>
      </c>
      <c r="C98" s="41">
        <v>14.6</v>
      </c>
    </row>
    <row r="99" spans="1:3" x14ac:dyDescent="0.25">
      <c r="A99" s="5" t="s">
        <v>710</v>
      </c>
      <c r="B99" s="5">
        <f t="shared" si="0"/>
        <v>39099.000694444447</v>
      </c>
      <c r="C99" s="41">
        <v>19.899999999999999</v>
      </c>
    </row>
    <row r="100" spans="1:3" x14ac:dyDescent="0.25">
      <c r="A100" s="5" t="s">
        <v>711</v>
      </c>
      <c r="B100" s="5">
        <f t="shared" si="0"/>
        <v>39471.395833333336</v>
      </c>
      <c r="C100" s="41">
        <v>17</v>
      </c>
    </row>
    <row r="101" spans="1:3" x14ac:dyDescent="0.25">
      <c r="A101" s="5" t="s">
        <v>712</v>
      </c>
      <c r="B101" s="5">
        <f t="shared" si="0"/>
        <v>39840.375</v>
      </c>
      <c r="C101" s="41">
        <v>18.3</v>
      </c>
    </row>
    <row r="102" spans="1:3" x14ac:dyDescent="0.25">
      <c r="A102" s="5" t="s">
        <v>713</v>
      </c>
      <c r="B102" s="5">
        <f t="shared" si="0"/>
        <v>40205.399305555555</v>
      </c>
      <c r="C102" s="41">
        <v>22.5</v>
      </c>
    </row>
    <row r="103" spans="1:3" x14ac:dyDescent="0.25">
      <c r="A103" s="5" t="s">
        <v>714</v>
      </c>
      <c r="B103" s="5">
        <f t="shared" si="0"/>
        <v>40569.409722222219</v>
      </c>
      <c r="C103" s="41">
        <v>22.9</v>
      </c>
    </row>
    <row r="104" spans="1:3" x14ac:dyDescent="0.25">
      <c r="A104" s="5" t="s">
        <v>715</v>
      </c>
      <c r="B104" s="5">
        <f t="shared" si="0"/>
        <v>40946.565972222219</v>
      </c>
      <c r="C104" s="41">
        <v>20</v>
      </c>
    </row>
    <row r="105" spans="1:3" x14ac:dyDescent="0.25">
      <c r="A105" s="5" t="s">
        <v>716</v>
      </c>
      <c r="B105" s="5">
        <f t="shared" si="0"/>
        <v>41297.451388888891</v>
      </c>
      <c r="C105" s="41">
        <v>18.600000000000001</v>
      </c>
    </row>
    <row r="106" spans="1:3" x14ac:dyDescent="0.25">
      <c r="A106" s="5" t="s">
        <v>717</v>
      </c>
      <c r="B106" s="5">
        <f t="shared" si="0"/>
        <v>41675.368055555555</v>
      </c>
      <c r="C106" s="41">
        <v>18.7</v>
      </c>
    </row>
    <row r="107" spans="1:3" x14ac:dyDescent="0.25">
      <c r="A107" s="5" t="s">
        <v>718</v>
      </c>
      <c r="B107" s="5">
        <f t="shared" si="0"/>
        <v>42033.385416666664</v>
      </c>
      <c r="C107" s="41">
        <v>19.8</v>
      </c>
    </row>
    <row r="108" spans="1:3" x14ac:dyDescent="0.25">
      <c r="A108" s="5" t="s">
        <v>719</v>
      </c>
      <c r="B108" s="5">
        <f t="shared" si="0"/>
        <v>42402.385416666664</v>
      </c>
      <c r="C108" s="41">
        <v>18.8</v>
      </c>
    </row>
    <row r="109" spans="1:3" x14ac:dyDescent="0.25">
      <c r="A109" s="5"/>
      <c r="B109" s="5"/>
      <c r="C109" s="41"/>
    </row>
    <row r="110" spans="1:3" x14ac:dyDescent="0.25">
      <c r="A110" s="5" t="s">
        <v>1829</v>
      </c>
      <c r="B110" s="5"/>
      <c r="C110" s="41"/>
    </row>
    <row r="111" spans="1:3" x14ac:dyDescent="0.25">
      <c r="A111" s="5">
        <v>33739</v>
      </c>
      <c r="B111" s="5">
        <f t="shared" si="0"/>
        <v>33739</v>
      </c>
      <c r="C111" s="41">
        <v>28</v>
      </c>
    </row>
    <row r="112" spans="1:3" x14ac:dyDescent="0.25">
      <c r="A112" s="5" t="s">
        <v>723</v>
      </c>
      <c r="B112" s="5">
        <f t="shared" si="0"/>
        <v>34043</v>
      </c>
      <c r="C112" s="41">
        <v>28</v>
      </c>
    </row>
    <row r="113" spans="1:3" x14ac:dyDescent="0.25">
      <c r="A113" s="5" t="s">
        <v>700</v>
      </c>
      <c r="B113" s="5">
        <f t="shared" si="0"/>
        <v>34393</v>
      </c>
      <c r="C113" s="41">
        <v>29</v>
      </c>
    </row>
    <row r="114" spans="1:3" x14ac:dyDescent="0.25">
      <c r="A114" s="5" t="s">
        <v>310</v>
      </c>
      <c r="B114" s="5">
        <f t="shared" si="0"/>
        <v>34743</v>
      </c>
      <c r="C114" s="41">
        <v>30</v>
      </c>
    </row>
    <row r="115" spans="1:3" x14ac:dyDescent="0.25">
      <c r="A115" s="5" t="s">
        <v>724</v>
      </c>
      <c r="B115" s="5">
        <f t="shared" si="0"/>
        <v>35121</v>
      </c>
      <c r="C115" s="41">
        <v>28</v>
      </c>
    </row>
    <row r="116" spans="1:3" x14ac:dyDescent="0.25">
      <c r="A116" s="5" t="s">
        <v>701</v>
      </c>
      <c r="B116" s="5">
        <f t="shared" si="0"/>
        <v>35460</v>
      </c>
      <c r="C116" s="41">
        <v>30</v>
      </c>
    </row>
    <row r="117" spans="1:3" x14ac:dyDescent="0.25">
      <c r="A117" s="5" t="s">
        <v>516</v>
      </c>
      <c r="B117" s="5">
        <f t="shared" si="0"/>
        <v>35822</v>
      </c>
      <c r="C117" s="41">
        <v>31</v>
      </c>
    </row>
    <row r="118" spans="1:3" x14ac:dyDescent="0.25">
      <c r="A118" s="5" t="s">
        <v>725</v>
      </c>
      <c r="B118" s="5">
        <f t="shared" si="0"/>
        <v>36194.989583333336</v>
      </c>
      <c r="C118" s="41">
        <v>31</v>
      </c>
    </row>
    <row r="119" spans="1:3" x14ac:dyDescent="0.25">
      <c r="A119" s="5" t="s">
        <v>726</v>
      </c>
      <c r="B119" s="5">
        <f t="shared" si="0"/>
        <v>36550.010416666664</v>
      </c>
      <c r="C119" s="41">
        <v>28</v>
      </c>
    </row>
    <row r="120" spans="1:3" x14ac:dyDescent="0.25">
      <c r="A120" s="5" t="s">
        <v>727</v>
      </c>
      <c r="B120" s="5">
        <f t="shared" si="0"/>
        <v>36917.010416666664</v>
      </c>
      <c r="C120" s="41">
        <v>28</v>
      </c>
    </row>
    <row r="121" spans="1:3" x14ac:dyDescent="0.25">
      <c r="A121" s="5" t="s">
        <v>728</v>
      </c>
      <c r="B121" s="5">
        <f t="shared" si="0"/>
        <v>37286.5625</v>
      </c>
      <c r="C121" s="41">
        <v>28</v>
      </c>
    </row>
    <row r="122" spans="1:3" x14ac:dyDescent="0.25">
      <c r="A122" s="5" t="s">
        <v>729</v>
      </c>
      <c r="B122" s="5">
        <f t="shared" si="0"/>
        <v>37642.625</v>
      </c>
      <c r="C122" s="41">
        <v>27</v>
      </c>
    </row>
    <row r="123" spans="1:3" x14ac:dyDescent="0.25">
      <c r="A123" s="5" t="s">
        <v>730</v>
      </c>
      <c r="B123" s="5">
        <f t="shared" si="0"/>
        <v>38014.472222222219</v>
      </c>
      <c r="C123" s="41">
        <v>26</v>
      </c>
    </row>
    <row r="124" spans="1:3" x14ac:dyDescent="0.25">
      <c r="A124" s="5" t="s">
        <v>731</v>
      </c>
      <c r="B124" s="5">
        <f t="shared" si="0"/>
        <v>38378.430555555555</v>
      </c>
      <c r="C124" s="41">
        <v>28</v>
      </c>
    </row>
    <row r="125" spans="1:3" x14ac:dyDescent="0.25">
      <c r="A125" s="5" t="s">
        <v>732</v>
      </c>
      <c r="B125" s="5">
        <f t="shared" si="0"/>
        <v>38741.409722222219</v>
      </c>
      <c r="C125" s="41">
        <v>28.7</v>
      </c>
    </row>
    <row r="126" spans="1:3" x14ac:dyDescent="0.25">
      <c r="A126" s="5" t="s">
        <v>733</v>
      </c>
      <c r="B126" s="5">
        <f t="shared" si="0"/>
        <v>39099.406944444447</v>
      </c>
      <c r="C126" s="41">
        <v>31.2</v>
      </c>
    </row>
    <row r="127" spans="1:3" x14ac:dyDescent="0.25">
      <c r="A127" s="5" t="s">
        <v>734</v>
      </c>
      <c r="B127" s="5">
        <f t="shared" si="0"/>
        <v>39471.413194444445</v>
      </c>
      <c r="C127" s="41">
        <v>40.9</v>
      </c>
    </row>
    <row r="128" spans="1:3" x14ac:dyDescent="0.25">
      <c r="A128" s="5" t="s">
        <v>735</v>
      </c>
      <c r="B128" s="5">
        <f t="shared" si="0"/>
        <v>39840.388888888891</v>
      </c>
      <c r="C128" s="41">
        <v>33.9</v>
      </c>
    </row>
    <row r="129" spans="1:3" x14ac:dyDescent="0.25">
      <c r="A129" s="5" t="s">
        <v>736</v>
      </c>
      <c r="B129" s="5">
        <f t="shared" si="0"/>
        <v>40205.413194444445</v>
      </c>
      <c r="C129" s="41">
        <v>35.6</v>
      </c>
    </row>
    <row r="130" spans="1:3" x14ac:dyDescent="0.25">
      <c r="A130" s="5" t="s">
        <v>737</v>
      </c>
      <c r="B130" s="5">
        <f t="shared" si="0"/>
        <v>40569.395833333336</v>
      </c>
      <c r="C130" s="41">
        <v>35.799999999999997</v>
      </c>
    </row>
    <row r="131" spans="1:3" x14ac:dyDescent="0.25">
      <c r="A131" s="5" t="s">
        <v>738</v>
      </c>
      <c r="B131" s="5">
        <f t="shared" si="0"/>
        <v>40946.548611111109</v>
      </c>
      <c r="C131" s="41">
        <v>32.5</v>
      </c>
    </row>
    <row r="132" spans="1:3" x14ac:dyDescent="0.25">
      <c r="A132" s="5" t="s">
        <v>739</v>
      </c>
      <c r="B132" s="5">
        <f t="shared" si="0"/>
        <v>41297</v>
      </c>
      <c r="C132" s="41">
        <v>33.700000000000003</v>
      </c>
    </row>
    <row r="133" spans="1:3" x14ac:dyDescent="0.25">
      <c r="A133" s="5" t="s">
        <v>740</v>
      </c>
      <c r="B133" s="5">
        <f t="shared" si="0"/>
        <v>41675.381944444445</v>
      </c>
      <c r="C133" s="41">
        <v>30.3</v>
      </c>
    </row>
    <row r="134" spans="1:3" x14ac:dyDescent="0.25">
      <c r="A134" s="5" t="s">
        <v>741</v>
      </c>
      <c r="B134" s="5">
        <f t="shared" si="0"/>
        <v>42033.399305555555</v>
      </c>
      <c r="C134" s="41">
        <v>32.1</v>
      </c>
    </row>
    <row r="135" spans="1:3" x14ac:dyDescent="0.25">
      <c r="A135" s="5" t="s">
        <v>742</v>
      </c>
      <c r="B135" s="5">
        <f t="shared" si="0"/>
        <v>42402.371527777781</v>
      </c>
      <c r="C135" s="41">
        <v>32.6</v>
      </c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C4" sqref="C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1"/>
  <sheetViews>
    <sheetView topLeftCell="C1" workbookViewId="0">
      <selection activeCell="F24" sqref="F24:F26"/>
    </sheetView>
  </sheetViews>
  <sheetFormatPr baseColWidth="10" defaultRowHeight="15" x14ac:dyDescent="0.25"/>
  <cols>
    <col min="6" max="6" width="26.28515625" customWidth="1"/>
    <col min="7" max="7" width="28.85546875" customWidth="1"/>
  </cols>
  <sheetData>
    <row r="1" spans="1:7" x14ac:dyDescent="0.25">
      <c r="G1" s="9"/>
    </row>
    <row r="2" spans="1:7" x14ac:dyDescent="0.25">
      <c r="D2" s="6"/>
    </row>
    <row r="3" spans="1:7" x14ac:dyDescent="0.25">
      <c r="A3" t="s">
        <v>1554</v>
      </c>
      <c r="D3" s="6"/>
    </row>
    <row r="4" spans="1:7" x14ac:dyDescent="0.25">
      <c r="A4" s="5">
        <v>21916</v>
      </c>
      <c r="B4" s="10">
        <v>21916</v>
      </c>
      <c r="C4">
        <v>0</v>
      </c>
      <c r="D4" s="6"/>
    </row>
    <row r="5" spans="1:7" ht="18.75" x14ac:dyDescent="0.3">
      <c r="A5" s="5">
        <v>32227</v>
      </c>
      <c r="B5" s="10">
        <v>32227</v>
      </c>
      <c r="C5">
        <v>34.299999999999997</v>
      </c>
      <c r="D5" s="6"/>
      <c r="F5" s="8" t="s">
        <v>10</v>
      </c>
    </row>
    <row r="6" spans="1:7" x14ac:dyDescent="0.25">
      <c r="A6" s="5">
        <v>32399</v>
      </c>
      <c r="B6" s="10">
        <v>32399</v>
      </c>
      <c r="C6">
        <v>34.799999999999997</v>
      </c>
      <c r="D6" s="6"/>
    </row>
    <row r="7" spans="1:7" ht="23.25" x14ac:dyDescent="0.25">
      <c r="A7" s="5">
        <v>32581</v>
      </c>
      <c r="B7" s="10">
        <v>32581</v>
      </c>
      <c r="C7">
        <v>42.5</v>
      </c>
      <c r="D7" s="6"/>
      <c r="F7" s="12" t="s">
        <v>1612</v>
      </c>
      <c r="G7" s="12"/>
    </row>
    <row r="8" spans="1:7" x14ac:dyDescent="0.25">
      <c r="A8" s="5">
        <v>32640</v>
      </c>
      <c r="B8" s="10">
        <v>32640</v>
      </c>
      <c r="C8">
        <v>38.700000000000003</v>
      </c>
      <c r="D8" s="6"/>
      <c r="F8" s="11"/>
      <c r="G8" s="11"/>
    </row>
    <row r="9" spans="1:7" x14ac:dyDescent="0.25">
      <c r="A9" s="5">
        <v>32699</v>
      </c>
      <c r="B9" s="10">
        <v>32699</v>
      </c>
      <c r="C9">
        <v>38.299999999999997</v>
      </c>
      <c r="D9" s="6"/>
      <c r="F9" s="13" t="s">
        <v>1613</v>
      </c>
      <c r="G9" s="13"/>
    </row>
    <row r="10" spans="1:7" x14ac:dyDescent="0.25">
      <c r="A10" s="5">
        <v>32736</v>
      </c>
      <c r="B10" s="10">
        <v>32736</v>
      </c>
      <c r="C10">
        <v>36.799999999999997</v>
      </c>
      <c r="D10" s="6"/>
      <c r="F10" s="11" t="s">
        <v>1614</v>
      </c>
      <c r="G10" s="11"/>
    </row>
    <row r="11" spans="1:7" x14ac:dyDescent="0.25">
      <c r="A11" s="5">
        <v>32763</v>
      </c>
      <c r="B11" s="10">
        <v>32763</v>
      </c>
      <c r="C11">
        <v>37.9</v>
      </c>
      <c r="D11" s="6"/>
      <c r="F11" s="11" t="s">
        <v>1615</v>
      </c>
      <c r="G11" s="11"/>
    </row>
    <row r="12" spans="1:7" x14ac:dyDescent="0.25">
      <c r="A12" s="5">
        <v>32791</v>
      </c>
      <c r="B12" s="10">
        <v>32791</v>
      </c>
      <c r="C12">
        <v>36.5</v>
      </c>
      <c r="D12" s="6"/>
      <c r="F12" s="14" t="s">
        <v>1616</v>
      </c>
      <c r="G12" s="14"/>
    </row>
    <row r="13" spans="1:7" x14ac:dyDescent="0.25">
      <c r="A13" s="5">
        <v>32825</v>
      </c>
      <c r="B13" s="10">
        <v>32825</v>
      </c>
      <c r="C13">
        <v>36.799999999999997</v>
      </c>
      <c r="D13" s="6"/>
      <c r="F13" s="11"/>
      <c r="G13" s="11"/>
    </row>
    <row r="14" spans="1:7" x14ac:dyDescent="0.25">
      <c r="A14" s="5">
        <v>32853</v>
      </c>
      <c r="B14" s="10">
        <v>32853</v>
      </c>
      <c r="C14">
        <v>39.6</v>
      </c>
      <c r="D14" s="6"/>
      <c r="F14" s="11"/>
      <c r="G14" s="11"/>
    </row>
    <row r="15" spans="1:7" ht="46.5" x14ac:dyDescent="0.25">
      <c r="A15" s="5">
        <v>32888</v>
      </c>
      <c r="B15" s="10">
        <v>32888</v>
      </c>
      <c r="C15">
        <v>36.200000000000003</v>
      </c>
      <c r="D15" s="6"/>
      <c r="F15" s="12" t="s">
        <v>1618</v>
      </c>
    </row>
    <row r="16" spans="1:7" x14ac:dyDescent="0.25">
      <c r="A16" s="5">
        <v>32916</v>
      </c>
      <c r="B16" s="10">
        <v>32916</v>
      </c>
      <c r="C16">
        <v>37.799999999999997</v>
      </c>
      <c r="D16" s="6"/>
      <c r="F16" s="11" t="s">
        <v>1622</v>
      </c>
    </row>
    <row r="17" spans="1:6" x14ac:dyDescent="0.25">
      <c r="A17" s="5">
        <v>32946</v>
      </c>
      <c r="B17" s="10">
        <v>32946</v>
      </c>
      <c r="C17">
        <v>36.299999999999997</v>
      </c>
      <c r="D17" s="6"/>
      <c r="F17" s="13" t="s">
        <v>1619</v>
      </c>
    </row>
    <row r="18" spans="1:6" x14ac:dyDescent="0.25">
      <c r="A18" s="5">
        <v>32972</v>
      </c>
      <c r="B18" s="10">
        <v>32972</v>
      </c>
      <c r="C18">
        <v>36.200000000000003</v>
      </c>
      <c r="D18" s="6"/>
      <c r="F18" s="11" t="s">
        <v>1620</v>
      </c>
    </row>
    <row r="19" spans="1:6" x14ac:dyDescent="0.25">
      <c r="A19" s="5">
        <v>33007</v>
      </c>
      <c r="B19" s="10">
        <v>33007</v>
      </c>
      <c r="C19">
        <v>36.200000000000003</v>
      </c>
      <c r="D19" s="6"/>
      <c r="F19" s="11" t="s">
        <v>1617</v>
      </c>
    </row>
    <row r="20" spans="1:6" ht="30" x14ac:dyDescent="0.25">
      <c r="A20" s="5">
        <v>33044</v>
      </c>
      <c r="B20" s="10">
        <v>33044</v>
      </c>
      <c r="C20">
        <v>37.299999999999997</v>
      </c>
      <c r="D20" s="6"/>
      <c r="F20" s="14" t="s">
        <v>1621</v>
      </c>
    </row>
    <row r="21" spans="1:6" x14ac:dyDescent="0.25">
      <c r="A21" s="5">
        <v>33064</v>
      </c>
      <c r="B21" s="10">
        <v>33064</v>
      </c>
      <c r="C21">
        <v>36.9</v>
      </c>
      <c r="D21" s="6"/>
    </row>
    <row r="22" spans="1:6" x14ac:dyDescent="0.25">
      <c r="A22" s="5">
        <v>33128</v>
      </c>
      <c r="B22" s="10">
        <v>33128</v>
      </c>
      <c r="C22">
        <v>38</v>
      </c>
      <c r="D22" s="6"/>
    </row>
    <row r="23" spans="1:6" x14ac:dyDescent="0.25">
      <c r="A23" s="5">
        <v>33162</v>
      </c>
      <c r="B23" s="10">
        <v>33162</v>
      </c>
      <c r="C23">
        <v>35.1</v>
      </c>
      <c r="D23" s="6"/>
      <c r="F23" t="s">
        <v>1893</v>
      </c>
    </row>
    <row r="24" spans="1:6" x14ac:dyDescent="0.25">
      <c r="A24" s="5">
        <v>33191</v>
      </c>
      <c r="B24" s="10">
        <v>33191</v>
      </c>
      <c r="C24">
        <v>37.1</v>
      </c>
      <c r="D24" s="6"/>
      <c r="F24" t="s">
        <v>1897</v>
      </c>
    </row>
    <row r="25" spans="1:6" x14ac:dyDescent="0.25">
      <c r="A25" s="5">
        <v>33204</v>
      </c>
      <c r="B25" s="10">
        <v>33204</v>
      </c>
      <c r="C25">
        <v>37.1</v>
      </c>
      <c r="D25" s="6"/>
      <c r="F25" t="s">
        <v>1898</v>
      </c>
    </row>
    <row r="26" spans="1:6" x14ac:dyDescent="0.25">
      <c r="A26" s="5">
        <v>33218</v>
      </c>
      <c r="B26" s="10">
        <v>33218</v>
      </c>
      <c r="C26">
        <v>37.9</v>
      </c>
      <c r="D26" s="6"/>
      <c r="F26" t="s">
        <v>1899</v>
      </c>
    </row>
    <row r="27" spans="1:6" x14ac:dyDescent="0.25">
      <c r="A27" s="5">
        <v>33252</v>
      </c>
      <c r="B27" s="10">
        <v>33252</v>
      </c>
      <c r="C27">
        <v>38</v>
      </c>
      <c r="D27" s="6"/>
    </row>
    <row r="28" spans="1:6" x14ac:dyDescent="0.25">
      <c r="A28" s="5">
        <v>33282</v>
      </c>
      <c r="B28" s="10">
        <v>33282</v>
      </c>
      <c r="C28">
        <v>38.4</v>
      </c>
      <c r="D28" s="6"/>
    </row>
    <row r="29" spans="1:6" x14ac:dyDescent="0.25">
      <c r="A29" s="5">
        <v>33434</v>
      </c>
      <c r="B29" s="10">
        <v>33434</v>
      </c>
      <c r="C29">
        <v>38.200000000000003</v>
      </c>
      <c r="D29" s="6"/>
    </row>
    <row r="30" spans="1:6" x14ac:dyDescent="0.25">
      <c r="A30" s="5">
        <v>33490</v>
      </c>
      <c r="B30" s="10">
        <v>33490</v>
      </c>
      <c r="C30">
        <v>40.4</v>
      </c>
      <c r="D30" s="6"/>
    </row>
    <row r="31" spans="1:6" x14ac:dyDescent="0.25">
      <c r="A31" s="5">
        <v>33549</v>
      </c>
      <c r="B31" s="10">
        <v>33549</v>
      </c>
      <c r="C31">
        <v>37.1</v>
      </c>
      <c r="D31" s="6"/>
    </row>
    <row r="32" spans="1:6" x14ac:dyDescent="0.25">
      <c r="A32" s="5">
        <v>33679</v>
      </c>
      <c r="B32" s="10">
        <v>33679</v>
      </c>
      <c r="C32">
        <v>37.299999999999997</v>
      </c>
      <c r="D32" s="6"/>
    </row>
    <row r="33" spans="1:4" x14ac:dyDescent="0.25">
      <c r="A33" s="5">
        <v>33728</v>
      </c>
      <c r="B33" s="10">
        <v>33728</v>
      </c>
      <c r="C33">
        <v>37.200000000000003</v>
      </c>
      <c r="D33" s="6"/>
    </row>
    <row r="34" spans="1:4" x14ac:dyDescent="0.25">
      <c r="A34" s="5">
        <v>33793</v>
      </c>
      <c r="B34" s="10">
        <v>33793</v>
      </c>
      <c r="C34">
        <v>36.6</v>
      </c>
      <c r="D34" s="6"/>
    </row>
    <row r="35" spans="1:4" x14ac:dyDescent="0.25">
      <c r="A35" s="5">
        <v>33903</v>
      </c>
      <c r="B35" s="10">
        <v>33903</v>
      </c>
      <c r="C35">
        <v>36.799999999999997</v>
      </c>
      <c r="D35" s="6"/>
    </row>
    <row r="36" spans="1:4" x14ac:dyDescent="0.25">
      <c r="A36" s="5">
        <v>34102</v>
      </c>
      <c r="B36" s="10">
        <v>34102</v>
      </c>
      <c r="C36">
        <v>37.9</v>
      </c>
      <c r="D36" s="6"/>
    </row>
    <row r="37" spans="1:4" x14ac:dyDescent="0.25">
      <c r="A37" s="5">
        <v>34122</v>
      </c>
      <c r="B37" s="10">
        <v>34122</v>
      </c>
      <c r="C37">
        <v>36.799999999999997</v>
      </c>
      <c r="D37" s="6"/>
    </row>
    <row r="38" spans="1:4" x14ac:dyDescent="0.25">
      <c r="A38" s="5">
        <v>34276</v>
      </c>
      <c r="B38" s="10">
        <v>34276</v>
      </c>
      <c r="C38">
        <v>34.4</v>
      </c>
      <c r="D38" s="6"/>
    </row>
    <row r="39" spans="1:4" x14ac:dyDescent="0.25">
      <c r="A39" s="5">
        <v>34459</v>
      </c>
      <c r="B39" s="10">
        <v>34459</v>
      </c>
      <c r="C39">
        <v>38.299999999999997</v>
      </c>
      <c r="D39" s="6"/>
    </row>
    <row r="40" spans="1:4" x14ac:dyDescent="0.25">
      <c r="A40" s="5">
        <v>34680</v>
      </c>
      <c r="B40" s="10">
        <v>34680</v>
      </c>
      <c r="C40">
        <v>38.4</v>
      </c>
      <c r="D40" s="6"/>
    </row>
    <row r="41" spans="1:4" x14ac:dyDescent="0.25">
      <c r="A41" s="5">
        <v>34842</v>
      </c>
      <c r="B41" s="10">
        <v>34842</v>
      </c>
      <c r="C41">
        <v>34.799999999999997</v>
      </c>
      <c r="D41" s="6"/>
    </row>
    <row r="42" spans="1:4" x14ac:dyDescent="0.25">
      <c r="A42" s="5">
        <v>34991</v>
      </c>
      <c r="B42" s="10">
        <v>34991</v>
      </c>
      <c r="C42">
        <v>38.700000000000003</v>
      </c>
      <c r="D42" s="6"/>
    </row>
    <row r="43" spans="1:4" x14ac:dyDescent="0.25">
      <c r="A43" s="5">
        <v>35192</v>
      </c>
      <c r="B43" s="10">
        <v>35192</v>
      </c>
      <c r="C43">
        <v>37.9</v>
      </c>
      <c r="D43" s="6"/>
    </row>
    <row r="44" spans="1:4" x14ac:dyDescent="0.25">
      <c r="A44" s="5">
        <v>35375</v>
      </c>
      <c r="B44" s="10">
        <v>35375</v>
      </c>
      <c r="C44">
        <v>37.700000000000003</v>
      </c>
      <c r="D44" s="6"/>
    </row>
    <row r="45" spans="1:4" x14ac:dyDescent="0.25">
      <c r="A45" s="5">
        <v>35571</v>
      </c>
      <c r="B45" s="10">
        <v>35571</v>
      </c>
      <c r="C45">
        <v>37.6</v>
      </c>
      <c r="D45" s="6"/>
    </row>
    <row r="46" spans="1:4" x14ac:dyDescent="0.25">
      <c r="A46" s="5">
        <v>35704</v>
      </c>
      <c r="B46" s="10">
        <v>35704</v>
      </c>
      <c r="C46">
        <v>38.799999999999997</v>
      </c>
      <c r="D46" s="6"/>
    </row>
    <row r="47" spans="1:4" x14ac:dyDescent="0.25">
      <c r="A47" s="5">
        <v>35773</v>
      </c>
      <c r="B47" s="10">
        <v>35773</v>
      </c>
      <c r="C47">
        <v>41.9</v>
      </c>
      <c r="D47" s="6"/>
    </row>
    <row r="48" spans="1:4" x14ac:dyDescent="0.25">
      <c r="A48" s="5">
        <v>35829</v>
      </c>
      <c r="B48" s="10">
        <v>35829</v>
      </c>
      <c r="C48">
        <v>38.799999999999997</v>
      </c>
      <c r="D48" s="6"/>
    </row>
    <row r="49" spans="1:4" x14ac:dyDescent="0.25">
      <c r="A49" s="5">
        <v>35856</v>
      </c>
      <c r="B49" s="10">
        <v>35856</v>
      </c>
      <c r="C49">
        <v>38.5</v>
      </c>
      <c r="D49" s="6"/>
    </row>
    <row r="50" spans="1:4" x14ac:dyDescent="0.25">
      <c r="A50" s="5">
        <v>35930</v>
      </c>
      <c r="B50" s="10">
        <v>35930</v>
      </c>
      <c r="C50">
        <v>38.1</v>
      </c>
      <c r="D50" s="6"/>
    </row>
    <row r="51" spans="1:4" x14ac:dyDescent="0.25">
      <c r="A51" s="5">
        <v>35984</v>
      </c>
      <c r="B51" s="10">
        <v>35984</v>
      </c>
      <c r="C51">
        <v>38.5</v>
      </c>
      <c r="D51" s="6"/>
    </row>
    <row r="52" spans="1:4" x14ac:dyDescent="0.25">
      <c r="A52" s="5">
        <v>36467</v>
      </c>
      <c r="B52" s="10">
        <v>36467</v>
      </c>
      <c r="C52">
        <v>38.700000000000003</v>
      </c>
      <c r="D52" s="6"/>
    </row>
    <row r="53" spans="1:4" x14ac:dyDescent="0.25">
      <c r="A53" s="5">
        <v>36648</v>
      </c>
      <c r="B53" s="10">
        <v>36648</v>
      </c>
      <c r="C53">
        <v>37.799999999999997</v>
      </c>
      <c r="D53" s="6"/>
    </row>
    <row r="54" spans="1:4" x14ac:dyDescent="0.25">
      <c r="A54" s="5">
        <v>36846</v>
      </c>
      <c r="B54" s="10">
        <v>36846</v>
      </c>
      <c r="C54">
        <v>38.6</v>
      </c>
      <c r="D54" s="6"/>
    </row>
    <row r="55" spans="1:4" x14ac:dyDescent="0.25">
      <c r="A55" s="5">
        <v>37021</v>
      </c>
      <c r="B55" s="10">
        <v>37021</v>
      </c>
      <c r="C55">
        <v>37.5</v>
      </c>
      <c r="D55" s="6"/>
    </row>
    <row r="56" spans="1:4" x14ac:dyDescent="0.25">
      <c r="A56" s="5">
        <v>37223</v>
      </c>
      <c r="B56" s="10">
        <v>37223</v>
      </c>
      <c r="C56">
        <v>36.9</v>
      </c>
      <c r="D56" s="6"/>
    </row>
    <row r="57" spans="1:4" x14ac:dyDescent="0.25">
      <c r="A57" s="5">
        <v>37389</v>
      </c>
      <c r="B57" s="10">
        <v>37389</v>
      </c>
      <c r="C57">
        <v>37.5</v>
      </c>
      <c r="D57" s="6"/>
    </row>
    <row r="58" spans="1:4" x14ac:dyDescent="0.25">
      <c r="A58" s="5">
        <v>37565</v>
      </c>
      <c r="B58" s="10">
        <v>37565</v>
      </c>
      <c r="C58">
        <v>37.299999999999997</v>
      </c>
      <c r="D58" s="6"/>
    </row>
    <row r="59" spans="1:4" x14ac:dyDescent="0.25">
      <c r="A59" s="5">
        <v>37727</v>
      </c>
      <c r="B59" s="10">
        <v>37727</v>
      </c>
      <c r="C59">
        <v>36.200000000000003</v>
      </c>
      <c r="D59" s="6"/>
    </row>
    <row r="60" spans="1:4" x14ac:dyDescent="0.25">
      <c r="A60" s="5">
        <v>38111</v>
      </c>
      <c r="B60" s="10">
        <v>38111</v>
      </c>
      <c r="C60">
        <v>38</v>
      </c>
      <c r="D60" s="6"/>
    </row>
    <row r="61" spans="1:4" x14ac:dyDescent="0.25">
      <c r="A61" s="5">
        <v>38474</v>
      </c>
      <c r="B61" s="10">
        <v>38474</v>
      </c>
      <c r="C61">
        <v>37.9</v>
      </c>
      <c r="D61" s="6"/>
    </row>
    <row r="62" spans="1:4" x14ac:dyDescent="0.25">
      <c r="A62" s="5">
        <v>38839</v>
      </c>
      <c r="B62" s="10">
        <v>38839</v>
      </c>
      <c r="C62">
        <v>33.6</v>
      </c>
      <c r="D62" s="6"/>
    </row>
    <row r="63" spans="1:4" x14ac:dyDescent="0.25">
      <c r="A63" s="5">
        <v>39210</v>
      </c>
      <c r="B63" s="10">
        <v>39210</v>
      </c>
      <c r="C63">
        <v>35.1</v>
      </c>
      <c r="D63" s="6"/>
    </row>
    <row r="64" spans="1:4" x14ac:dyDescent="0.25">
      <c r="A64" s="5">
        <v>39573</v>
      </c>
      <c r="B64" s="10">
        <v>39573</v>
      </c>
      <c r="C64">
        <v>36.6</v>
      </c>
      <c r="D64" s="6"/>
    </row>
    <row r="65" spans="1:6" x14ac:dyDescent="0.25">
      <c r="A65" s="5">
        <v>39937</v>
      </c>
      <c r="B65" s="10">
        <v>39937</v>
      </c>
      <c r="C65">
        <v>37.1</v>
      </c>
      <c r="D65" s="6"/>
    </row>
    <row r="66" spans="1:6" x14ac:dyDescent="0.25">
      <c r="A66" s="5">
        <v>40303</v>
      </c>
      <c r="B66" s="10">
        <v>40303</v>
      </c>
      <c r="C66">
        <v>35.299999999999997</v>
      </c>
      <c r="D66" s="6"/>
    </row>
    <row r="67" spans="1:6" x14ac:dyDescent="0.25">
      <c r="A67" s="5">
        <v>40666</v>
      </c>
      <c r="B67" s="10">
        <v>40666</v>
      </c>
      <c r="C67">
        <v>36.1</v>
      </c>
      <c r="D67" s="6"/>
      <c r="E67" s="5"/>
      <c r="F67" s="6"/>
    </row>
    <row r="68" spans="1:6" x14ac:dyDescent="0.25">
      <c r="A68" s="5">
        <v>41218</v>
      </c>
      <c r="B68" s="10">
        <v>41218</v>
      </c>
      <c r="C68">
        <v>37.6</v>
      </c>
      <c r="D68" s="6"/>
      <c r="E68" s="5"/>
      <c r="F68" s="6"/>
    </row>
    <row r="69" spans="1:6" x14ac:dyDescent="0.25">
      <c r="A69" s="5">
        <v>41400</v>
      </c>
      <c r="B69" s="10">
        <v>41400</v>
      </c>
      <c r="C69">
        <v>36.1</v>
      </c>
      <c r="D69" s="6"/>
      <c r="E69" s="5"/>
      <c r="F69" s="6"/>
    </row>
    <row r="70" spans="1:6" x14ac:dyDescent="0.25">
      <c r="A70" s="5">
        <v>41772</v>
      </c>
      <c r="B70" s="10">
        <v>41772</v>
      </c>
      <c r="C70">
        <v>37</v>
      </c>
      <c r="D70" s="6"/>
      <c r="E70" s="5"/>
      <c r="F70" s="6"/>
    </row>
    <row r="71" spans="1:6" x14ac:dyDescent="0.25">
      <c r="A71" s="5">
        <v>42122</v>
      </c>
      <c r="B71" s="10">
        <v>42122</v>
      </c>
      <c r="C71">
        <v>37.299999999999997</v>
      </c>
      <c r="D71" s="6"/>
      <c r="E71" s="5"/>
      <c r="F71" s="6"/>
    </row>
    <row r="72" spans="1:6" x14ac:dyDescent="0.25">
      <c r="A72" s="5">
        <v>42633</v>
      </c>
      <c r="B72" s="10">
        <v>42633</v>
      </c>
      <c r="C72">
        <v>37.299999999999997</v>
      </c>
      <c r="D72" s="6"/>
      <c r="E72" s="5"/>
      <c r="F72" s="6"/>
    </row>
    <row r="73" spans="1:6" x14ac:dyDescent="0.25">
      <c r="A73" s="5"/>
      <c r="B73" s="6"/>
      <c r="D73" s="6"/>
      <c r="E73" s="5"/>
      <c r="F73" s="6"/>
    </row>
    <row r="74" spans="1:6" x14ac:dyDescent="0.25">
      <c r="A74" s="5"/>
      <c r="D74" s="6"/>
      <c r="E74" s="5"/>
      <c r="F74" s="6"/>
    </row>
    <row r="75" spans="1:6" x14ac:dyDescent="0.25">
      <c r="A75" t="s">
        <v>1555</v>
      </c>
      <c r="E75" s="5"/>
      <c r="F75" s="6"/>
    </row>
    <row r="76" spans="1:6" x14ac:dyDescent="0.25">
      <c r="A76" s="10">
        <v>32399</v>
      </c>
      <c r="C76">
        <v>33.9</v>
      </c>
      <c r="D76" s="6"/>
    </row>
    <row r="77" spans="1:6" x14ac:dyDescent="0.25">
      <c r="A77" s="10">
        <v>32581</v>
      </c>
      <c r="C77">
        <v>41.5</v>
      </c>
      <c r="D77" s="6"/>
    </row>
    <row r="78" spans="1:6" x14ac:dyDescent="0.25">
      <c r="A78" s="10">
        <v>32640</v>
      </c>
      <c r="C78">
        <v>37.4</v>
      </c>
      <c r="D78" s="6"/>
    </row>
    <row r="79" spans="1:6" x14ac:dyDescent="0.25">
      <c r="A79" s="10">
        <v>32699</v>
      </c>
      <c r="C79">
        <v>36.9</v>
      </c>
      <c r="D79" s="6"/>
    </row>
    <row r="80" spans="1:6" x14ac:dyDescent="0.25">
      <c r="A80" s="10">
        <v>32736</v>
      </c>
      <c r="C80">
        <v>34.9</v>
      </c>
      <c r="D80" s="6"/>
    </row>
    <row r="81" spans="1:4" x14ac:dyDescent="0.25">
      <c r="A81" s="10">
        <v>32763</v>
      </c>
      <c r="C81">
        <v>36.299999999999997</v>
      </c>
      <c r="D81" s="6"/>
    </row>
    <row r="82" spans="1:4" x14ac:dyDescent="0.25">
      <c r="A82" s="10">
        <v>32791</v>
      </c>
      <c r="C82">
        <v>35.9</v>
      </c>
      <c r="D82" s="6"/>
    </row>
    <row r="83" spans="1:4" x14ac:dyDescent="0.25">
      <c r="A83" s="10">
        <v>32825</v>
      </c>
      <c r="C83">
        <v>35.9</v>
      </c>
      <c r="D83" s="6"/>
    </row>
    <row r="84" spans="1:4" x14ac:dyDescent="0.25">
      <c r="A84" s="10">
        <v>32853</v>
      </c>
      <c r="C84">
        <v>39.799999999999997</v>
      </c>
      <c r="D84" s="6"/>
    </row>
    <row r="85" spans="1:4" x14ac:dyDescent="0.25">
      <c r="A85" s="10">
        <v>32888</v>
      </c>
      <c r="C85">
        <v>37.299999999999997</v>
      </c>
      <c r="D85" s="6"/>
    </row>
    <row r="86" spans="1:4" x14ac:dyDescent="0.25">
      <c r="A86" s="10">
        <v>32916</v>
      </c>
      <c r="C86">
        <v>37.799999999999997</v>
      </c>
      <c r="D86" s="6"/>
    </row>
    <row r="87" spans="1:4" x14ac:dyDescent="0.25">
      <c r="A87" s="10">
        <v>32946</v>
      </c>
      <c r="C87">
        <v>35.200000000000003</v>
      </c>
      <c r="D87" s="6"/>
    </row>
    <row r="88" spans="1:4" x14ac:dyDescent="0.25">
      <c r="A88" s="10">
        <v>32972</v>
      </c>
      <c r="C88">
        <v>35.6</v>
      </c>
      <c r="D88" s="6"/>
    </row>
    <row r="89" spans="1:4" x14ac:dyDescent="0.25">
      <c r="A89" s="10">
        <v>33007</v>
      </c>
      <c r="C89">
        <v>35.4</v>
      </c>
      <c r="D89" s="6"/>
    </row>
    <row r="90" spans="1:4" x14ac:dyDescent="0.25">
      <c r="A90" s="10">
        <v>33044</v>
      </c>
      <c r="C90">
        <v>36.5</v>
      </c>
      <c r="D90" s="6"/>
    </row>
    <row r="91" spans="1:4" x14ac:dyDescent="0.25">
      <c r="A91" s="10">
        <v>33064</v>
      </c>
      <c r="C91">
        <v>35.5</v>
      </c>
      <c r="D91" s="6"/>
    </row>
    <row r="92" spans="1:4" x14ac:dyDescent="0.25">
      <c r="A92" s="10">
        <v>33128</v>
      </c>
      <c r="C92">
        <v>35.799999999999997</v>
      </c>
      <c r="D92" s="6"/>
    </row>
    <row r="93" spans="1:4" x14ac:dyDescent="0.25">
      <c r="A93" s="10">
        <v>33162</v>
      </c>
      <c r="C93">
        <v>35.799999999999997</v>
      </c>
      <c r="D93" s="6"/>
    </row>
    <row r="94" spans="1:4" x14ac:dyDescent="0.25">
      <c r="A94" s="10">
        <v>33191</v>
      </c>
      <c r="C94">
        <v>36.4</v>
      </c>
      <c r="D94" s="6"/>
    </row>
    <row r="95" spans="1:4" x14ac:dyDescent="0.25">
      <c r="A95" s="10">
        <v>33204</v>
      </c>
      <c r="C95">
        <v>36.6</v>
      </c>
      <c r="D95" s="6"/>
    </row>
    <row r="96" spans="1:4" x14ac:dyDescent="0.25">
      <c r="A96" s="10">
        <v>33218</v>
      </c>
      <c r="C96">
        <v>36.799999999999997</v>
      </c>
      <c r="D96" s="6"/>
    </row>
    <row r="97" spans="1:4" x14ac:dyDescent="0.25">
      <c r="A97" s="10">
        <v>33252</v>
      </c>
      <c r="C97">
        <v>36.6</v>
      </c>
      <c r="D97" s="6"/>
    </row>
    <row r="98" spans="1:4" x14ac:dyDescent="0.25">
      <c r="A98" s="10">
        <v>33282</v>
      </c>
      <c r="C98">
        <v>33.5</v>
      </c>
      <c r="D98" s="6"/>
    </row>
    <row r="99" spans="1:4" x14ac:dyDescent="0.25">
      <c r="A99" s="10">
        <v>33310</v>
      </c>
      <c r="C99">
        <v>36.9</v>
      </c>
      <c r="D99" s="6"/>
    </row>
    <row r="100" spans="1:4" x14ac:dyDescent="0.25">
      <c r="A100" s="10">
        <v>33373</v>
      </c>
      <c r="C100">
        <v>36.9</v>
      </c>
      <c r="D100" s="6"/>
    </row>
    <row r="101" spans="1:4" x14ac:dyDescent="0.25">
      <c r="A101" s="10">
        <v>33434</v>
      </c>
      <c r="C101">
        <v>36.299999999999997</v>
      </c>
      <c r="D101" s="6"/>
    </row>
    <row r="102" spans="1:4" x14ac:dyDescent="0.25">
      <c r="A102" s="10">
        <v>33490</v>
      </c>
      <c r="C102">
        <v>36.200000000000003</v>
      </c>
      <c r="D102" s="6"/>
    </row>
    <row r="103" spans="1:4" x14ac:dyDescent="0.25">
      <c r="A103" s="10">
        <v>33639</v>
      </c>
      <c r="C103">
        <v>36.1</v>
      </c>
      <c r="D103" s="6"/>
    </row>
    <row r="104" spans="1:4" x14ac:dyDescent="0.25">
      <c r="A104" s="10">
        <v>33679</v>
      </c>
      <c r="C104">
        <v>37.299999999999997</v>
      </c>
      <c r="D104" s="6"/>
    </row>
    <row r="105" spans="1:4" x14ac:dyDescent="0.25">
      <c r="A105" s="10">
        <v>33728</v>
      </c>
      <c r="C105">
        <v>37.1</v>
      </c>
      <c r="D105" s="6"/>
    </row>
    <row r="106" spans="1:4" x14ac:dyDescent="0.25">
      <c r="A106" s="10">
        <v>33793</v>
      </c>
      <c r="C106">
        <v>35.9</v>
      </c>
      <c r="D106" s="6"/>
    </row>
    <row r="107" spans="1:4" x14ac:dyDescent="0.25">
      <c r="A107" s="10">
        <v>33892</v>
      </c>
      <c r="C107">
        <v>36.700000000000003</v>
      </c>
      <c r="D107" s="6"/>
    </row>
    <row r="108" spans="1:4" x14ac:dyDescent="0.25">
      <c r="A108" s="10">
        <v>33903</v>
      </c>
      <c r="C108">
        <v>36.799999999999997</v>
      </c>
      <c r="D108" s="6"/>
    </row>
    <row r="109" spans="1:4" x14ac:dyDescent="0.25">
      <c r="A109" s="10">
        <v>34102</v>
      </c>
      <c r="C109">
        <v>39.4</v>
      </c>
      <c r="D109" s="6"/>
    </row>
    <row r="110" spans="1:4" x14ac:dyDescent="0.25">
      <c r="A110" s="10">
        <v>34122</v>
      </c>
      <c r="C110">
        <v>37.799999999999997</v>
      </c>
      <c r="D110" s="6"/>
    </row>
    <row r="111" spans="1:4" x14ac:dyDescent="0.25">
      <c r="A111" s="10">
        <v>34276</v>
      </c>
      <c r="C111">
        <v>37.9</v>
      </c>
      <c r="D111" s="6"/>
    </row>
    <row r="112" spans="1:4" x14ac:dyDescent="0.25">
      <c r="A112" s="10">
        <v>34459</v>
      </c>
      <c r="C112">
        <v>38.799999999999997</v>
      </c>
      <c r="D112" s="6"/>
    </row>
    <row r="113" spans="1:4" x14ac:dyDescent="0.25">
      <c r="A113" s="10">
        <v>34680</v>
      </c>
      <c r="C113">
        <v>39.1</v>
      </c>
      <c r="D113" s="6"/>
    </row>
    <row r="114" spans="1:4" x14ac:dyDescent="0.25">
      <c r="A114" s="10">
        <v>34842</v>
      </c>
      <c r="C114">
        <v>39</v>
      </c>
      <c r="D114" s="6"/>
    </row>
    <row r="115" spans="1:4" x14ac:dyDescent="0.25">
      <c r="A115" s="10">
        <v>34991</v>
      </c>
      <c r="C115">
        <v>39.9</v>
      </c>
      <c r="D115" s="6"/>
    </row>
    <row r="116" spans="1:4" x14ac:dyDescent="0.25">
      <c r="A116" s="10">
        <v>35192</v>
      </c>
      <c r="C116">
        <v>39</v>
      </c>
      <c r="D116" s="6"/>
    </row>
    <row r="117" spans="1:4" x14ac:dyDescent="0.25">
      <c r="A117" s="10">
        <v>35375</v>
      </c>
      <c r="C117">
        <v>38.799999999999997</v>
      </c>
      <c r="D117" s="6"/>
    </row>
    <row r="118" spans="1:4" x14ac:dyDescent="0.25">
      <c r="A118" s="10">
        <v>35571</v>
      </c>
      <c r="C118">
        <v>39.200000000000003</v>
      </c>
      <c r="D118" s="6"/>
    </row>
    <row r="119" spans="1:4" x14ac:dyDescent="0.25">
      <c r="A119" s="10">
        <v>35773</v>
      </c>
      <c r="C119">
        <v>41.4</v>
      </c>
      <c r="D119" s="6"/>
    </row>
    <row r="120" spans="1:4" x14ac:dyDescent="0.25">
      <c r="A120" s="10">
        <v>35829</v>
      </c>
      <c r="C120">
        <v>41.6</v>
      </c>
      <c r="D120" s="6"/>
    </row>
    <row r="121" spans="1:4" x14ac:dyDescent="0.25">
      <c r="A121" s="10">
        <v>35930</v>
      </c>
      <c r="C121">
        <v>39.5</v>
      </c>
      <c r="D121" s="6"/>
    </row>
    <row r="122" spans="1:4" x14ac:dyDescent="0.25">
      <c r="A122" s="10">
        <v>35984</v>
      </c>
      <c r="C122">
        <v>40.1</v>
      </c>
      <c r="D122" s="6"/>
    </row>
    <row r="123" spans="1:4" x14ac:dyDescent="0.25">
      <c r="A123" s="10">
        <v>36467</v>
      </c>
      <c r="C123">
        <v>40.200000000000003</v>
      </c>
      <c r="D123" s="6"/>
    </row>
    <row r="124" spans="1:4" x14ac:dyDescent="0.25">
      <c r="A124" s="10">
        <v>36648</v>
      </c>
      <c r="C124">
        <v>40.6</v>
      </c>
      <c r="D124" s="6"/>
    </row>
    <row r="125" spans="1:4" x14ac:dyDescent="0.25">
      <c r="A125" s="10">
        <v>36846</v>
      </c>
      <c r="C125">
        <v>40.5</v>
      </c>
      <c r="D125" s="6"/>
    </row>
    <row r="126" spans="1:4" x14ac:dyDescent="0.25">
      <c r="A126" s="10">
        <v>37021</v>
      </c>
      <c r="C126">
        <v>40.200000000000003</v>
      </c>
      <c r="D126" s="6"/>
    </row>
    <row r="127" spans="1:4" x14ac:dyDescent="0.25">
      <c r="A127" s="10">
        <v>37223</v>
      </c>
      <c r="C127">
        <v>39</v>
      </c>
      <c r="D127" s="6"/>
    </row>
    <row r="128" spans="1:4" x14ac:dyDescent="0.25">
      <c r="A128" s="10">
        <v>37389</v>
      </c>
      <c r="C128">
        <v>40.299999999999997</v>
      </c>
      <c r="D128" s="6"/>
    </row>
    <row r="129" spans="1:4" x14ac:dyDescent="0.25">
      <c r="A129" s="10">
        <v>37565</v>
      </c>
      <c r="C129">
        <v>40.1</v>
      </c>
      <c r="D129" s="6"/>
    </row>
    <row r="130" spans="1:4" x14ac:dyDescent="0.25">
      <c r="A130" s="10">
        <v>37727</v>
      </c>
      <c r="C130">
        <v>40.5</v>
      </c>
      <c r="D130" s="6"/>
    </row>
    <row r="131" spans="1:4" x14ac:dyDescent="0.25">
      <c r="A131" s="10">
        <v>38111</v>
      </c>
      <c r="C131">
        <v>40.4</v>
      </c>
      <c r="D131" s="6"/>
    </row>
    <row r="132" spans="1:4" x14ac:dyDescent="0.25">
      <c r="A132" s="10">
        <v>38474</v>
      </c>
      <c r="C132">
        <v>39.4</v>
      </c>
      <c r="D132" s="6"/>
    </row>
    <row r="133" spans="1:4" x14ac:dyDescent="0.25">
      <c r="A133" s="10">
        <v>38839</v>
      </c>
      <c r="C133">
        <v>41.1</v>
      </c>
      <c r="D133" s="6"/>
    </row>
    <row r="134" spans="1:4" x14ac:dyDescent="0.25">
      <c r="A134" s="10">
        <v>39210</v>
      </c>
      <c r="C134">
        <v>36.700000000000003</v>
      </c>
      <c r="D134" s="6"/>
    </row>
    <row r="135" spans="1:4" x14ac:dyDescent="0.25">
      <c r="A135" s="10">
        <v>39573</v>
      </c>
      <c r="C135">
        <v>38.4</v>
      </c>
      <c r="D135" s="6"/>
    </row>
    <row r="136" spans="1:4" x14ac:dyDescent="0.25">
      <c r="A136" s="10">
        <v>39937</v>
      </c>
      <c r="C136">
        <v>40.1</v>
      </c>
      <c r="D136" s="6"/>
    </row>
    <row r="137" spans="1:4" x14ac:dyDescent="0.25">
      <c r="A137" s="10">
        <v>40303</v>
      </c>
      <c r="C137">
        <v>38.799999999999997</v>
      </c>
      <c r="D137" s="6"/>
    </row>
    <row r="138" spans="1:4" x14ac:dyDescent="0.25">
      <c r="A138" s="10">
        <v>40666</v>
      </c>
      <c r="C138">
        <v>37.799999999999997</v>
      </c>
      <c r="D138" s="6"/>
    </row>
    <row r="139" spans="1:4" x14ac:dyDescent="0.25">
      <c r="A139" s="10">
        <v>41037</v>
      </c>
      <c r="C139">
        <v>37.5</v>
      </c>
      <c r="D139" s="6"/>
    </row>
    <row r="140" spans="1:4" x14ac:dyDescent="0.25">
      <c r="A140" s="10">
        <v>41400</v>
      </c>
      <c r="C140">
        <v>39</v>
      </c>
      <c r="D140" s="6"/>
    </row>
    <row r="141" spans="1:4" x14ac:dyDescent="0.25">
      <c r="A141" s="10">
        <v>41772</v>
      </c>
      <c r="C141">
        <v>40</v>
      </c>
      <c r="D141" s="6"/>
    </row>
    <row r="142" spans="1:4" x14ac:dyDescent="0.25">
      <c r="A142" s="10">
        <v>42122</v>
      </c>
      <c r="C142">
        <v>39.4</v>
      </c>
      <c r="D142" s="6"/>
    </row>
    <row r="143" spans="1:4" x14ac:dyDescent="0.25">
      <c r="A143" s="10">
        <v>42633</v>
      </c>
      <c r="C143">
        <v>40</v>
      </c>
      <c r="D143" s="6"/>
    </row>
    <row r="144" spans="1:4" x14ac:dyDescent="0.25">
      <c r="A144" s="5"/>
      <c r="D144" s="6"/>
    </row>
    <row r="145" spans="1:4" x14ac:dyDescent="0.25">
      <c r="A145" s="5"/>
    </row>
    <row r="146" spans="1:4" x14ac:dyDescent="0.25">
      <c r="A146" s="5"/>
    </row>
    <row r="148" spans="1:4" x14ac:dyDescent="0.25">
      <c r="A148" t="s">
        <v>1556</v>
      </c>
    </row>
    <row r="149" spans="1:4" x14ac:dyDescent="0.25">
      <c r="A149" s="10">
        <v>29522</v>
      </c>
      <c r="C149">
        <v>32.700000000000003</v>
      </c>
      <c r="D149" s="6"/>
    </row>
    <row r="150" spans="1:4" x14ac:dyDescent="0.25">
      <c r="A150" s="10">
        <v>30068</v>
      </c>
      <c r="C150">
        <v>34.5</v>
      </c>
      <c r="D150" s="6"/>
    </row>
    <row r="151" spans="1:4" x14ac:dyDescent="0.25">
      <c r="A151" s="10">
        <v>30453</v>
      </c>
      <c r="C151">
        <v>30.9</v>
      </c>
      <c r="D151" s="6"/>
    </row>
    <row r="152" spans="1:4" x14ac:dyDescent="0.25">
      <c r="A152" s="10">
        <v>30827</v>
      </c>
      <c r="C152">
        <v>32.799999999999997</v>
      </c>
      <c r="D152" s="6"/>
    </row>
    <row r="153" spans="1:4" x14ac:dyDescent="0.25">
      <c r="A153" s="10">
        <v>31133</v>
      </c>
      <c r="C153">
        <v>36.299999999999997</v>
      </c>
      <c r="D153" s="6"/>
    </row>
    <row r="154" spans="1:4" x14ac:dyDescent="0.25">
      <c r="A154" s="10">
        <v>31679</v>
      </c>
      <c r="C154">
        <v>37.299999999999997</v>
      </c>
      <c r="D154" s="6"/>
    </row>
    <row r="155" spans="1:4" x14ac:dyDescent="0.25">
      <c r="A155" s="10">
        <v>31873</v>
      </c>
      <c r="C155">
        <v>37.1</v>
      </c>
      <c r="D155" s="6"/>
    </row>
    <row r="156" spans="1:4" x14ac:dyDescent="0.25">
      <c r="A156" s="10">
        <v>32078</v>
      </c>
      <c r="C156">
        <v>34.700000000000003</v>
      </c>
      <c r="D156" s="6"/>
    </row>
    <row r="157" spans="1:4" x14ac:dyDescent="0.25">
      <c r="A157" s="10">
        <v>32227</v>
      </c>
      <c r="C157">
        <v>34.700000000000003</v>
      </c>
      <c r="D157" s="6"/>
    </row>
    <row r="158" spans="1:4" x14ac:dyDescent="0.25">
      <c r="A158" s="10">
        <v>32399</v>
      </c>
      <c r="C158">
        <v>35.4</v>
      </c>
      <c r="D158" s="6"/>
    </row>
    <row r="159" spans="1:4" x14ac:dyDescent="0.25">
      <c r="A159" s="10">
        <v>32581</v>
      </c>
      <c r="C159">
        <v>41.7</v>
      </c>
      <c r="D159" s="6"/>
    </row>
    <row r="160" spans="1:4" x14ac:dyDescent="0.25">
      <c r="A160" s="10">
        <v>32640</v>
      </c>
      <c r="C160">
        <v>39.4</v>
      </c>
      <c r="D160" s="6"/>
    </row>
    <row r="161" spans="1:4" x14ac:dyDescent="0.25">
      <c r="A161" s="10">
        <v>32699</v>
      </c>
      <c r="C161">
        <v>38.4</v>
      </c>
      <c r="D161" s="6"/>
    </row>
    <row r="162" spans="1:4" x14ac:dyDescent="0.25">
      <c r="A162" s="10">
        <v>32736</v>
      </c>
      <c r="C162">
        <v>36.200000000000003</v>
      </c>
      <c r="D162" s="6"/>
    </row>
    <row r="163" spans="1:4" x14ac:dyDescent="0.25">
      <c r="A163" s="10">
        <v>32763</v>
      </c>
      <c r="C163">
        <v>37.5</v>
      </c>
      <c r="D163" s="6"/>
    </row>
    <row r="164" spans="1:4" x14ac:dyDescent="0.25">
      <c r="A164" s="10">
        <v>32791</v>
      </c>
      <c r="C164">
        <v>37.1</v>
      </c>
      <c r="D164" s="6"/>
    </row>
    <row r="165" spans="1:4" x14ac:dyDescent="0.25">
      <c r="A165" s="10">
        <v>32825</v>
      </c>
      <c r="C165">
        <v>41.7</v>
      </c>
      <c r="D165" s="6"/>
    </row>
    <row r="166" spans="1:4" x14ac:dyDescent="0.25">
      <c r="A166" s="10">
        <v>32853</v>
      </c>
      <c r="C166">
        <v>41.2</v>
      </c>
      <c r="D166" s="6"/>
    </row>
    <row r="167" spans="1:4" x14ac:dyDescent="0.25">
      <c r="A167" s="10">
        <v>32888</v>
      </c>
      <c r="C167">
        <v>37.5</v>
      </c>
      <c r="D167" s="6"/>
    </row>
    <row r="168" spans="1:4" x14ac:dyDescent="0.25">
      <c r="A168" s="10">
        <v>32916</v>
      </c>
      <c r="C168">
        <v>39</v>
      </c>
      <c r="D168" s="6"/>
    </row>
    <row r="169" spans="1:4" x14ac:dyDescent="0.25">
      <c r="A169" s="10">
        <v>32946</v>
      </c>
      <c r="C169">
        <v>37.5</v>
      </c>
      <c r="D169" s="6"/>
    </row>
    <row r="170" spans="1:4" x14ac:dyDescent="0.25">
      <c r="A170" s="10">
        <v>32960</v>
      </c>
      <c r="C170">
        <v>37.5</v>
      </c>
      <c r="D170" s="6"/>
    </row>
    <row r="171" spans="1:4" x14ac:dyDescent="0.25">
      <c r="A171" s="10">
        <v>32972</v>
      </c>
      <c r="C171">
        <v>36.9</v>
      </c>
      <c r="D171" s="6"/>
    </row>
    <row r="172" spans="1:4" x14ac:dyDescent="0.25">
      <c r="A172" s="10">
        <v>33007</v>
      </c>
      <c r="C172">
        <v>37.9</v>
      </c>
      <c r="D172" s="6"/>
    </row>
    <row r="173" spans="1:4" x14ac:dyDescent="0.25">
      <c r="A173" s="10">
        <v>33044</v>
      </c>
      <c r="C173">
        <v>38.6</v>
      </c>
      <c r="D173" s="6"/>
    </row>
    <row r="174" spans="1:4" x14ac:dyDescent="0.25">
      <c r="A174" s="10">
        <v>33064</v>
      </c>
      <c r="C174">
        <v>37.299999999999997</v>
      </c>
      <c r="D174" s="6"/>
    </row>
    <row r="175" spans="1:4" x14ac:dyDescent="0.25">
      <c r="A175" s="10">
        <v>33128</v>
      </c>
      <c r="C175">
        <v>37.6</v>
      </c>
      <c r="D175" s="6"/>
    </row>
    <row r="176" spans="1:4" x14ac:dyDescent="0.25">
      <c r="A176" s="10">
        <v>33162</v>
      </c>
      <c r="C176">
        <v>37.299999999999997</v>
      </c>
      <c r="D176" s="6"/>
    </row>
    <row r="177" spans="1:4" x14ac:dyDescent="0.25">
      <c r="A177" s="10">
        <v>33191</v>
      </c>
      <c r="C177">
        <v>38</v>
      </c>
      <c r="D177" s="6"/>
    </row>
    <row r="178" spans="1:4" x14ac:dyDescent="0.25">
      <c r="A178" s="10">
        <v>33204</v>
      </c>
      <c r="C178">
        <v>38</v>
      </c>
      <c r="D178" s="6"/>
    </row>
    <row r="179" spans="1:4" x14ac:dyDescent="0.25">
      <c r="A179" s="10">
        <v>33218</v>
      </c>
      <c r="C179">
        <v>37.799999999999997</v>
      </c>
      <c r="D179" s="6"/>
    </row>
    <row r="180" spans="1:4" x14ac:dyDescent="0.25">
      <c r="A180" s="10">
        <v>33252</v>
      </c>
      <c r="C180">
        <v>38.5</v>
      </c>
      <c r="D180" s="6"/>
    </row>
    <row r="181" spans="1:4" x14ac:dyDescent="0.25">
      <c r="A181" s="10">
        <v>33282</v>
      </c>
      <c r="C181">
        <v>35.5</v>
      </c>
      <c r="D181" s="6"/>
    </row>
    <row r="182" spans="1:4" x14ac:dyDescent="0.25">
      <c r="A182" s="10">
        <v>33308</v>
      </c>
      <c r="C182">
        <v>39.4</v>
      </c>
      <c r="D182" s="6"/>
    </row>
    <row r="183" spans="1:4" x14ac:dyDescent="0.25">
      <c r="A183" s="10">
        <v>33310</v>
      </c>
      <c r="C183">
        <v>39.4</v>
      </c>
      <c r="D183" s="6"/>
    </row>
    <row r="184" spans="1:4" x14ac:dyDescent="0.25">
      <c r="A184" s="10">
        <v>33373</v>
      </c>
      <c r="C184">
        <v>38.1</v>
      </c>
      <c r="D184" s="6"/>
    </row>
    <row r="185" spans="1:4" x14ac:dyDescent="0.25">
      <c r="A185" s="10">
        <v>33434</v>
      </c>
      <c r="C185">
        <v>37.5</v>
      </c>
      <c r="D185" s="6"/>
    </row>
    <row r="186" spans="1:4" x14ac:dyDescent="0.25">
      <c r="A186" s="10">
        <v>33490</v>
      </c>
      <c r="C186">
        <v>39.799999999999997</v>
      </c>
      <c r="D186" s="6"/>
    </row>
    <row r="187" spans="1:4" x14ac:dyDescent="0.25">
      <c r="A187" s="10">
        <v>33549</v>
      </c>
      <c r="C187">
        <v>38.5</v>
      </c>
      <c r="D187" s="6"/>
    </row>
    <row r="188" spans="1:4" x14ac:dyDescent="0.25">
      <c r="A188" s="10">
        <v>33679</v>
      </c>
      <c r="C188">
        <v>38.700000000000003</v>
      </c>
      <c r="D188" s="6"/>
    </row>
    <row r="189" spans="1:4" x14ac:dyDescent="0.25">
      <c r="A189" s="10">
        <v>33728</v>
      </c>
      <c r="C189">
        <v>39.4</v>
      </c>
      <c r="D189" s="6"/>
    </row>
    <row r="190" spans="1:4" x14ac:dyDescent="0.25">
      <c r="A190" s="10">
        <v>33793</v>
      </c>
      <c r="C190">
        <v>40.200000000000003</v>
      </c>
      <c r="D190" s="6"/>
    </row>
    <row r="191" spans="1:4" x14ac:dyDescent="0.25">
      <c r="A191" s="10">
        <v>33892</v>
      </c>
      <c r="C191">
        <v>38.200000000000003</v>
      </c>
      <c r="D191" s="6"/>
    </row>
    <row r="192" spans="1:4" x14ac:dyDescent="0.25">
      <c r="A192" s="10">
        <v>33903</v>
      </c>
      <c r="C192">
        <v>38.299999999999997</v>
      </c>
      <c r="D192" s="6"/>
    </row>
    <row r="193" spans="1:4" x14ac:dyDescent="0.25">
      <c r="A193" s="10">
        <v>34102</v>
      </c>
      <c r="C193">
        <v>39.799999999999997</v>
      </c>
      <c r="D193" s="6"/>
    </row>
    <row r="194" spans="1:4" x14ac:dyDescent="0.25">
      <c r="A194" s="10">
        <v>34122</v>
      </c>
      <c r="C194">
        <v>39.5</v>
      </c>
      <c r="D194" s="6"/>
    </row>
    <row r="195" spans="1:4" x14ac:dyDescent="0.25">
      <c r="A195" s="10">
        <v>34276</v>
      </c>
      <c r="C195">
        <v>40.200000000000003</v>
      </c>
      <c r="D195" s="6"/>
    </row>
    <row r="196" spans="1:4" x14ac:dyDescent="0.25">
      <c r="A196" s="10">
        <v>34680</v>
      </c>
      <c r="C196">
        <v>39.1</v>
      </c>
      <c r="D196" s="6"/>
    </row>
    <row r="197" spans="1:4" x14ac:dyDescent="0.25">
      <c r="A197" s="10">
        <v>34752</v>
      </c>
      <c r="C197">
        <v>39.6</v>
      </c>
      <c r="D197" s="6"/>
    </row>
    <row r="198" spans="1:4" x14ac:dyDescent="0.25">
      <c r="A198" s="10">
        <v>34823</v>
      </c>
      <c r="C198">
        <v>38.1</v>
      </c>
      <c r="D198" s="6"/>
    </row>
    <row r="199" spans="1:4" x14ac:dyDescent="0.25">
      <c r="A199" s="10">
        <v>34842</v>
      </c>
      <c r="C199">
        <v>40.200000000000003</v>
      </c>
      <c r="D199" s="6"/>
    </row>
    <row r="200" spans="1:4" x14ac:dyDescent="0.25">
      <c r="A200" s="10">
        <v>34961</v>
      </c>
      <c r="C200">
        <v>37.200000000000003</v>
      </c>
      <c r="D200" s="6"/>
    </row>
    <row r="201" spans="1:4" x14ac:dyDescent="0.25">
      <c r="A201" s="10">
        <v>34991</v>
      </c>
      <c r="C201">
        <v>40.799999999999997</v>
      </c>
      <c r="D201" s="6"/>
    </row>
    <row r="202" spans="1:4" x14ac:dyDescent="0.25">
      <c r="A202" s="10">
        <v>35151</v>
      </c>
      <c r="C202">
        <v>38.9</v>
      </c>
      <c r="D202" s="6"/>
    </row>
    <row r="203" spans="1:4" x14ac:dyDescent="0.25">
      <c r="A203" s="10">
        <v>35192</v>
      </c>
      <c r="C203">
        <v>40.4</v>
      </c>
      <c r="D203" s="6"/>
    </row>
    <row r="204" spans="1:4" x14ac:dyDescent="0.25">
      <c r="A204" s="10">
        <v>35209</v>
      </c>
      <c r="C204">
        <v>38.6</v>
      </c>
      <c r="D204" s="6"/>
    </row>
    <row r="205" spans="1:4" x14ac:dyDescent="0.25">
      <c r="A205" s="10">
        <v>35375</v>
      </c>
      <c r="C205">
        <v>40</v>
      </c>
      <c r="D205" s="6"/>
    </row>
    <row r="206" spans="1:4" x14ac:dyDescent="0.25">
      <c r="A206" s="10">
        <v>35571</v>
      </c>
      <c r="C206">
        <v>40.299999999999997</v>
      </c>
      <c r="D206" s="6"/>
    </row>
    <row r="207" spans="1:4" x14ac:dyDescent="0.25">
      <c r="A207" s="10">
        <v>35584</v>
      </c>
      <c r="C207">
        <v>42.8</v>
      </c>
      <c r="D207" s="6"/>
    </row>
    <row r="208" spans="1:4" x14ac:dyDescent="0.25">
      <c r="A208" s="10">
        <v>35704</v>
      </c>
      <c r="C208">
        <v>41.4</v>
      </c>
      <c r="D208" s="6"/>
    </row>
    <row r="209" spans="1:4" x14ac:dyDescent="0.25">
      <c r="A209" s="10">
        <v>35760</v>
      </c>
      <c r="C209">
        <v>43.3</v>
      </c>
      <c r="D209" s="6"/>
    </row>
    <row r="210" spans="1:4" x14ac:dyDescent="0.25">
      <c r="A210" s="10">
        <v>35773</v>
      </c>
      <c r="C210">
        <v>39.200000000000003</v>
      </c>
      <c r="D210" s="6"/>
    </row>
    <row r="211" spans="1:4" x14ac:dyDescent="0.25">
      <c r="A211" s="10">
        <v>35829</v>
      </c>
      <c r="C211">
        <v>40.700000000000003</v>
      </c>
      <c r="D211" s="6"/>
    </row>
    <row r="212" spans="1:4" x14ac:dyDescent="0.25">
      <c r="A212" s="10">
        <v>35856</v>
      </c>
      <c r="C212">
        <v>40.799999999999997</v>
      </c>
      <c r="D212" s="6"/>
    </row>
    <row r="213" spans="1:4" x14ac:dyDescent="0.25">
      <c r="A213" s="10">
        <v>35930</v>
      </c>
      <c r="C213">
        <v>41</v>
      </c>
      <c r="D213" s="6"/>
    </row>
    <row r="214" spans="1:4" x14ac:dyDescent="0.25">
      <c r="A214" s="10">
        <v>35984</v>
      </c>
      <c r="C214">
        <v>41</v>
      </c>
      <c r="D214" s="6"/>
    </row>
    <row r="215" spans="1:4" x14ac:dyDescent="0.25">
      <c r="A215" s="10">
        <v>36467</v>
      </c>
      <c r="C215">
        <v>41.5</v>
      </c>
      <c r="D215" s="6"/>
    </row>
    <row r="216" spans="1:4" x14ac:dyDescent="0.25">
      <c r="A216" s="10">
        <v>36648</v>
      </c>
      <c r="C216">
        <v>42.5</v>
      </c>
      <c r="D216" s="6"/>
    </row>
    <row r="217" spans="1:4" x14ac:dyDescent="0.25">
      <c r="A217" s="10">
        <v>36846</v>
      </c>
      <c r="C217">
        <v>41.1</v>
      </c>
      <c r="D217" s="6"/>
    </row>
    <row r="218" spans="1:4" x14ac:dyDescent="0.25">
      <c r="A218" s="10">
        <v>37021</v>
      </c>
      <c r="C218">
        <v>41.8</v>
      </c>
      <c r="D218" s="6"/>
    </row>
    <row r="219" spans="1:4" x14ac:dyDescent="0.25">
      <c r="A219" s="10">
        <v>37223</v>
      </c>
      <c r="C219">
        <v>41</v>
      </c>
      <c r="D219" s="6"/>
    </row>
    <row r="220" spans="1:4" x14ac:dyDescent="0.25">
      <c r="A220" s="10">
        <v>37389</v>
      </c>
      <c r="C220">
        <v>41.3</v>
      </c>
      <c r="D220" s="6"/>
    </row>
    <row r="221" spans="1:4" x14ac:dyDescent="0.25">
      <c r="A221" s="10">
        <v>37565</v>
      </c>
      <c r="C221">
        <v>40.799999999999997</v>
      </c>
      <c r="D221" s="6"/>
    </row>
    <row r="222" spans="1:4" x14ac:dyDescent="0.25">
      <c r="A222" s="10">
        <v>37727</v>
      </c>
      <c r="C222">
        <v>43.5</v>
      </c>
      <c r="D222" s="6"/>
    </row>
    <row r="223" spans="1:4" x14ac:dyDescent="0.25">
      <c r="A223" s="10">
        <v>38111</v>
      </c>
      <c r="C223">
        <v>41.5</v>
      </c>
      <c r="D223" s="6"/>
    </row>
    <row r="224" spans="1:4" x14ac:dyDescent="0.25">
      <c r="A224" s="10">
        <v>38474</v>
      </c>
      <c r="C224">
        <v>40.1</v>
      </c>
      <c r="D224" s="6"/>
    </row>
    <row r="225" spans="1:4" x14ac:dyDescent="0.25">
      <c r="A225" s="10">
        <v>39001</v>
      </c>
      <c r="C225">
        <v>38.299999999999997</v>
      </c>
      <c r="D225" s="6"/>
    </row>
    <row r="226" spans="1:4" x14ac:dyDescent="0.25">
      <c r="A226" s="10">
        <v>39210</v>
      </c>
      <c r="C226">
        <v>37.6</v>
      </c>
      <c r="D226" s="6"/>
    </row>
    <row r="227" spans="1:4" x14ac:dyDescent="0.25">
      <c r="A227" s="10">
        <v>39224</v>
      </c>
      <c r="C227">
        <v>36</v>
      </c>
      <c r="D227" s="6"/>
    </row>
    <row r="228" spans="1:4" x14ac:dyDescent="0.25">
      <c r="A228" s="10">
        <v>39573</v>
      </c>
      <c r="C228">
        <v>39.1</v>
      </c>
      <c r="D228" s="6"/>
    </row>
    <row r="229" spans="1:4" x14ac:dyDescent="0.25">
      <c r="A229" s="10">
        <v>39610</v>
      </c>
      <c r="C229">
        <v>37</v>
      </c>
      <c r="D229" s="6"/>
    </row>
    <row r="230" spans="1:4" x14ac:dyDescent="0.25">
      <c r="A230" s="10">
        <v>39937</v>
      </c>
      <c r="C230">
        <v>40.4</v>
      </c>
      <c r="D230" s="6"/>
    </row>
    <row r="231" spans="1:4" x14ac:dyDescent="0.25">
      <c r="A231" s="10">
        <v>39995</v>
      </c>
      <c r="C231">
        <v>38</v>
      </c>
      <c r="D231" s="6"/>
    </row>
    <row r="232" spans="1:4" x14ac:dyDescent="0.25">
      <c r="A232" s="10">
        <v>40303</v>
      </c>
      <c r="C232">
        <v>38.9</v>
      </c>
      <c r="D232" s="6"/>
    </row>
    <row r="233" spans="1:4" x14ac:dyDescent="0.25">
      <c r="A233" s="10">
        <v>40352</v>
      </c>
      <c r="C233">
        <v>37</v>
      </c>
      <c r="D233" s="6"/>
    </row>
    <row r="234" spans="1:4" x14ac:dyDescent="0.25">
      <c r="A234" s="10">
        <v>40666</v>
      </c>
      <c r="C234">
        <v>39.5</v>
      </c>
      <c r="D234" s="6"/>
    </row>
    <row r="235" spans="1:4" x14ac:dyDescent="0.25">
      <c r="A235" s="10">
        <v>40681</v>
      </c>
      <c r="C235">
        <v>38</v>
      </c>
      <c r="D235" s="6"/>
    </row>
    <row r="236" spans="1:4" x14ac:dyDescent="0.25">
      <c r="A236" s="10">
        <v>41037</v>
      </c>
      <c r="C236">
        <v>38.799999999999997</v>
      </c>
      <c r="D236" s="6"/>
    </row>
    <row r="237" spans="1:4" x14ac:dyDescent="0.25">
      <c r="A237" s="10">
        <v>41109</v>
      </c>
      <c r="C237">
        <v>38</v>
      </c>
      <c r="D237" s="6"/>
    </row>
    <row r="238" spans="1:4" x14ac:dyDescent="0.25">
      <c r="A238" s="10">
        <v>41400</v>
      </c>
      <c r="C238">
        <v>39.200000000000003</v>
      </c>
      <c r="D238" s="6"/>
    </row>
    <row r="239" spans="1:4" x14ac:dyDescent="0.25">
      <c r="A239" s="10">
        <v>41430</v>
      </c>
      <c r="C239">
        <v>38</v>
      </c>
      <c r="D239" s="6"/>
    </row>
    <row r="240" spans="1:4" x14ac:dyDescent="0.25">
      <c r="A240" s="10">
        <v>41772</v>
      </c>
      <c r="C240">
        <v>39.5</v>
      </c>
      <c r="D240" s="6"/>
    </row>
    <row r="241" spans="1:4" x14ac:dyDescent="0.25">
      <c r="A241" s="10">
        <v>41780</v>
      </c>
      <c r="C241">
        <v>36</v>
      </c>
      <c r="D241" s="6"/>
    </row>
    <row r="242" spans="1:4" x14ac:dyDescent="0.25">
      <c r="A242" s="10">
        <v>42122</v>
      </c>
      <c r="C242">
        <v>40.5</v>
      </c>
      <c r="D242" s="6"/>
    </row>
    <row r="243" spans="1:4" x14ac:dyDescent="0.25">
      <c r="A243" s="10">
        <v>42144</v>
      </c>
      <c r="C243">
        <v>39</v>
      </c>
      <c r="D243" s="6"/>
    </row>
    <row r="244" spans="1:4" x14ac:dyDescent="0.25">
      <c r="A244" s="10">
        <v>42507</v>
      </c>
      <c r="C244">
        <v>38</v>
      </c>
      <c r="D244" s="6"/>
    </row>
    <row r="245" spans="1:4" x14ac:dyDescent="0.25">
      <c r="A245" s="10">
        <v>42633</v>
      </c>
      <c r="C245">
        <v>40.6</v>
      </c>
      <c r="D245" s="6"/>
    </row>
    <row r="246" spans="1:4" x14ac:dyDescent="0.25">
      <c r="D246" s="6"/>
    </row>
    <row r="247" spans="1:4" x14ac:dyDescent="0.25">
      <c r="A247" s="5"/>
      <c r="D247" s="6"/>
    </row>
    <row r="248" spans="1:4" x14ac:dyDescent="0.25">
      <c r="A248" s="5"/>
    </row>
    <row r="251" spans="1:4" x14ac:dyDescent="0.25">
      <c r="A251" t="s">
        <v>1557</v>
      </c>
    </row>
    <row r="252" spans="1:4" x14ac:dyDescent="0.25">
      <c r="A252" s="10">
        <v>29522</v>
      </c>
      <c r="C252">
        <v>32.700000000000003</v>
      </c>
      <c r="D252" s="6"/>
    </row>
    <row r="253" spans="1:4" x14ac:dyDescent="0.25">
      <c r="A253" s="10">
        <v>30068</v>
      </c>
      <c r="C253">
        <v>35.4</v>
      </c>
      <c r="D253" s="6"/>
    </row>
    <row r="254" spans="1:4" x14ac:dyDescent="0.25">
      <c r="A254" s="10">
        <v>30453</v>
      </c>
      <c r="C254">
        <v>33.6</v>
      </c>
      <c r="D254" s="6"/>
    </row>
    <row r="255" spans="1:4" x14ac:dyDescent="0.25">
      <c r="A255" s="10">
        <v>30827</v>
      </c>
      <c r="C255">
        <v>33.299999999999997</v>
      </c>
      <c r="D255" s="6"/>
    </row>
    <row r="256" spans="1:4" x14ac:dyDescent="0.25">
      <c r="A256" s="10">
        <v>31133</v>
      </c>
      <c r="C256">
        <v>36.6</v>
      </c>
      <c r="D256" s="6"/>
    </row>
    <row r="257" spans="1:4" x14ac:dyDescent="0.25">
      <c r="A257" s="10">
        <v>31679</v>
      </c>
      <c r="C257">
        <v>38.4</v>
      </c>
      <c r="D257" s="6"/>
    </row>
    <row r="258" spans="1:4" x14ac:dyDescent="0.25">
      <c r="A258" s="10">
        <v>31873</v>
      </c>
      <c r="C258">
        <v>36.299999999999997</v>
      </c>
      <c r="D258" s="6"/>
    </row>
    <row r="259" spans="1:4" x14ac:dyDescent="0.25">
      <c r="A259" s="10">
        <v>32078</v>
      </c>
      <c r="C259">
        <v>35.200000000000003</v>
      </c>
      <c r="D259" s="6"/>
    </row>
    <row r="260" spans="1:4" x14ac:dyDescent="0.25">
      <c r="A260" s="10">
        <v>32227</v>
      </c>
      <c r="C260">
        <v>35.6</v>
      </c>
      <c r="D260" s="6"/>
    </row>
    <row r="261" spans="1:4" x14ac:dyDescent="0.25">
      <c r="A261" s="10">
        <v>32399</v>
      </c>
      <c r="C261">
        <v>35.6</v>
      </c>
      <c r="D261" s="6"/>
    </row>
    <row r="262" spans="1:4" x14ac:dyDescent="0.25">
      <c r="A262" s="10">
        <v>32581</v>
      </c>
      <c r="C262">
        <v>42.3</v>
      </c>
      <c r="D262" s="6"/>
    </row>
    <row r="263" spans="1:4" x14ac:dyDescent="0.25">
      <c r="A263" s="10">
        <v>32640</v>
      </c>
      <c r="C263">
        <v>40</v>
      </c>
      <c r="D263" s="6"/>
    </row>
    <row r="264" spans="1:4" x14ac:dyDescent="0.25">
      <c r="A264" s="10">
        <v>32699</v>
      </c>
      <c r="C264">
        <v>39.6</v>
      </c>
      <c r="D264" s="6"/>
    </row>
    <row r="265" spans="1:4" x14ac:dyDescent="0.25">
      <c r="A265" s="10">
        <v>32736</v>
      </c>
      <c r="C265">
        <v>37.299999999999997</v>
      </c>
      <c r="D265" s="6"/>
    </row>
    <row r="266" spans="1:4" x14ac:dyDescent="0.25">
      <c r="A266" s="10">
        <v>32763</v>
      </c>
      <c r="C266">
        <v>38.5</v>
      </c>
      <c r="D266" s="6"/>
    </row>
    <row r="267" spans="1:4" x14ac:dyDescent="0.25">
      <c r="A267" s="10">
        <v>32791</v>
      </c>
      <c r="C267">
        <v>38.1</v>
      </c>
      <c r="D267" s="6"/>
    </row>
    <row r="268" spans="1:4" x14ac:dyDescent="0.25">
      <c r="A268" s="10">
        <v>32825</v>
      </c>
      <c r="C268">
        <v>39.1</v>
      </c>
      <c r="D268" s="6"/>
    </row>
    <row r="269" spans="1:4" x14ac:dyDescent="0.25">
      <c r="A269" s="10">
        <v>32853</v>
      </c>
      <c r="C269">
        <v>42.8</v>
      </c>
      <c r="D269" s="6"/>
    </row>
    <row r="270" spans="1:4" x14ac:dyDescent="0.25">
      <c r="A270" s="10">
        <v>32888</v>
      </c>
      <c r="C270">
        <v>38.299999999999997</v>
      </c>
      <c r="D270" s="6"/>
    </row>
    <row r="271" spans="1:4" x14ac:dyDescent="0.25">
      <c r="A271" s="10">
        <v>32916</v>
      </c>
      <c r="C271">
        <v>38.5</v>
      </c>
      <c r="D271" s="6"/>
    </row>
    <row r="272" spans="1:4" x14ac:dyDescent="0.25">
      <c r="A272" s="10">
        <v>32946</v>
      </c>
      <c r="C272">
        <v>38.1</v>
      </c>
      <c r="D272" s="6"/>
    </row>
    <row r="273" spans="1:4" x14ac:dyDescent="0.25">
      <c r="A273" s="10">
        <v>32960</v>
      </c>
      <c r="C273">
        <v>38.1</v>
      </c>
      <c r="D273" s="6"/>
    </row>
    <row r="274" spans="1:4" x14ac:dyDescent="0.25">
      <c r="A274" s="10">
        <v>32972</v>
      </c>
      <c r="C274">
        <v>38.1</v>
      </c>
      <c r="D274" s="6"/>
    </row>
    <row r="275" spans="1:4" x14ac:dyDescent="0.25">
      <c r="A275" s="10">
        <v>33007</v>
      </c>
      <c r="C275">
        <v>37.799999999999997</v>
      </c>
      <c r="D275" s="6"/>
    </row>
    <row r="276" spans="1:4" x14ac:dyDescent="0.25">
      <c r="A276" s="10">
        <v>33044</v>
      </c>
      <c r="C276">
        <v>37.6</v>
      </c>
      <c r="D276" s="6"/>
    </row>
    <row r="277" spans="1:4" x14ac:dyDescent="0.25">
      <c r="A277" s="10">
        <v>33064</v>
      </c>
      <c r="C277">
        <v>38.9</v>
      </c>
      <c r="D277" s="6"/>
    </row>
    <row r="278" spans="1:4" x14ac:dyDescent="0.25">
      <c r="A278" s="10">
        <v>33128</v>
      </c>
      <c r="C278">
        <v>38.299999999999997</v>
      </c>
      <c r="D278" s="6"/>
    </row>
    <row r="279" spans="1:4" x14ac:dyDescent="0.25">
      <c r="A279" s="10">
        <v>33162</v>
      </c>
      <c r="C279">
        <v>37.6</v>
      </c>
      <c r="D279" s="6"/>
    </row>
    <row r="280" spans="1:4" x14ac:dyDescent="0.25">
      <c r="A280" s="10">
        <v>33191</v>
      </c>
      <c r="C280">
        <v>38.299999999999997</v>
      </c>
      <c r="D280" s="6"/>
    </row>
    <row r="281" spans="1:4" x14ac:dyDescent="0.25">
      <c r="A281" s="10">
        <v>33204</v>
      </c>
      <c r="C281">
        <v>38.200000000000003</v>
      </c>
      <c r="D281" s="6"/>
    </row>
    <row r="282" spans="1:4" x14ac:dyDescent="0.25">
      <c r="A282" s="10">
        <v>33218</v>
      </c>
      <c r="C282">
        <v>37.799999999999997</v>
      </c>
      <c r="D282" s="6"/>
    </row>
    <row r="283" spans="1:4" x14ac:dyDescent="0.25">
      <c r="A283" s="10">
        <v>33252</v>
      </c>
      <c r="C283">
        <v>38.4</v>
      </c>
      <c r="D283" s="6"/>
    </row>
    <row r="284" spans="1:4" x14ac:dyDescent="0.25">
      <c r="A284" s="10">
        <v>33282</v>
      </c>
      <c r="C284">
        <v>34.6</v>
      </c>
      <c r="D284" s="6"/>
    </row>
    <row r="285" spans="1:4" x14ac:dyDescent="0.25">
      <c r="A285" s="10">
        <v>33308</v>
      </c>
      <c r="C285">
        <v>37.799999999999997</v>
      </c>
      <c r="D285" s="6"/>
    </row>
    <row r="286" spans="1:4" x14ac:dyDescent="0.25">
      <c r="A286" s="10">
        <v>33310</v>
      </c>
      <c r="C286">
        <v>37.799999999999997</v>
      </c>
      <c r="D286" s="6"/>
    </row>
    <row r="287" spans="1:4" x14ac:dyDescent="0.25">
      <c r="A287" s="10">
        <v>33373</v>
      </c>
      <c r="C287">
        <v>38.6</v>
      </c>
      <c r="D287" s="6"/>
    </row>
    <row r="288" spans="1:4" x14ac:dyDescent="0.25">
      <c r="A288" s="10">
        <v>33434</v>
      </c>
      <c r="C288">
        <v>38</v>
      </c>
      <c r="D288" s="6"/>
    </row>
    <row r="289" spans="1:4" x14ac:dyDescent="0.25">
      <c r="A289" s="10">
        <v>33490</v>
      </c>
      <c r="C289">
        <v>39.700000000000003</v>
      </c>
      <c r="D289" s="6"/>
    </row>
    <row r="290" spans="1:4" x14ac:dyDescent="0.25">
      <c r="A290" s="10">
        <v>33549</v>
      </c>
      <c r="C290">
        <v>38.5</v>
      </c>
      <c r="D290" s="6"/>
    </row>
    <row r="291" spans="1:4" x14ac:dyDescent="0.25">
      <c r="A291" s="10">
        <v>33639</v>
      </c>
      <c r="C291">
        <v>38.1</v>
      </c>
      <c r="D291" s="6"/>
    </row>
    <row r="292" spans="1:4" x14ac:dyDescent="0.25">
      <c r="A292" s="10">
        <v>33679</v>
      </c>
      <c r="C292">
        <v>38.200000000000003</v>
      </c>
      <c r="D292" s="6"/>
    </row>
    <row r="293" spans="1:4" x14ac:dyDescent="0.25">
      <c r="A293" s="10">
        <v>33728</v>
      </c>
      <c r="C293">
        <v>39</v>
      </c>
      <c r="D293" s="6"/>
    </row>
    <row r="294" spans="1:4" x14ac:dyDescent="0.25">
      <c r="A294" s="10">
        <v>33793</v>
      </c>
      <c r="C294">
        <v>39.700000000000003</v>
      </c>
      <c r="D294" s="6"/>
    </row>
    <row r="295" spans="1:4" x14ac:dyDescent="0.25">
      <c r="A295" s="10">
        <v>33903</v>
      </c>
      <c r="C295">
        <v>29.9</v>
      </c>
      <c r="D295" s="6"/>
    </row>
    <row r="296" spans="1:4" x14ac:dyDescent="0.25">
      <c r="A296" s="10">
        <v>34102</v>
      </c>
      <c r="C296">
        <v>40.4</v>
      </c>
      <c r="D296" s="6"/>
    </row>
    <row r="297" spans="1:4" x14ac:dyDescent="0.25">
      <c r="A297" s="10">
        <v>34122</v>
      </c>
      <c r="C297">
        <v>39.6</v>
      </c>
      <c r="D297" s="6"/>
    </row>
    <row r="298" spans="1:4" x14ac:dyDescent="0.25">
      <c r="A298" s="10">
        <v>34276</v>
      </c>
      <c r="C298">
        <v>39.700000000000003</v>
      </c>
      <c r="D298" s="6"/>
    </row>
    <row r="299" spans="1:4" x14ac:dyDescent="0.25">
      <c r="A299" s="10">
        <v>34680</v>
      </c>
      <c r="C299">
        <v>40.1</v>
      </c>
      <c r="D299" s="6"/>
    </row>
    <row r="300" spans="1:4" x14ac:dyDescent="0.25">
      <c r="A300" s="10">
        <v>34752</v>
      </c>
      <c r="C300">
        <v>39.700000000000003</v>
      </c>
      <c r="D300" s="6"/>
    </row>
    <row r="301" spans="1:4" x14ac:dyDescent="0.25">
      <c r="A301" s="10">
        <v>34823</v>
      </c>
      <c r="C301">
        <v>39.9</v>
      </c>
      <c r="D301" s="6"/>
    </row>
    <row r="302" spans="1:4" x14ac:dyDescent="0.25">
      <c r="A302" s="10">
        <v>34842</v>
      </c>
      <c r="C302">
        <v>40</v>
      </c>
      <c r="D302" s="6"/>
    </row>
    <row r="303" spans="1:4" x14ac:dyDescent="0.25">
      <c r="A303" s="10">
        <v>34991</v>
      </c>
      <c r="C303">
        <v>41.2</v>
      </c>
      <c r="D303" s="6"/>
    </row>
    <row r="304" spans="1:4" x14ac:dyDescent="0.25">
      <c r="A304" s="10">
        <v>35151</v>
      </c>
      <c r="C304">
        <v>38.700000000000003</v>
      </c>
      <c r="D304" s="6"/>
    </row>
    <row r="305" spans="1:4" x14ac:dyDescent="0.25">
      <c r="A305" s="10">
        <v>35192</v>
      </c>
      <c r="C305">
        <v>40.6</v>
      </c>
      <c r="D305" s="6"/>
    </row>
    <row r="306" spans="1:4" x14ac:dyDescent="0.25">
      <c r="A306" s="10">
        <v>35268</v>
      </c>
      <c r="C306">
        <v>38.6</v>
      </c>
      <c r="D306" s="6"/>
    </row>
    <row r="307" spans="1:4" x14ac:dyDescent="0.25">
      <c r="A307" s="10">
        <v>35373</v>
      </c>
      <c r="C307">
        <v>38.799999999999997</v>
      </c>
      <c r="D307" s="6"/>
    </row>
    <row r="308" spans="1:4" x14ac:dyDescent="0.25">
      <c r="A308" s="10">
        <v>35375</v>
      </c>
      <c r="C308">
        <v>40.5</v>
      </c>
      <c r="D308" s="6"/>
    </row>
    <row r="309" spans="1:4" x14ac:dyDescent="0.25">
      <c r="A309" s="10">
        <v>35501</v>
      </c>
      <c r="C309">
        <v>38.299999999999997</v>
      </c>
      <c r="D309" s="6"/>
    </row>
    <row r="310" spans="1:4" x14ac:dyDescent="0.25">
      <c r="A310" s="10">
        <v>35571</v>
      </c>
      <c r="C310">
        <v>41</v>
      </c>
      <c r="D310" s="6"/>
    </row>
    <row r="311" spans="1:4" x14ac:dyDescent="0.25">
      <c r="A311" s="10">
        <v>35584</v>
      </c>
      <c r="C311">
        <v>40.299999999999997</v>
      </c>
      <c r="D311" s="6"/>
    </row>
    <row r="312" spans="1:4" x14ac:dyDescent="0.25">
      <c r="A312" s="10">
        <v>35704</v>
      </c>
      <c r="C312">
        <v>42</v>
      </c>
      <c r="D312" s="6"/>
    </row>
    <row r="313" spans="1:4" x14ac:dyDescent="0.25">
      <c r="A313" s="10">
        <v>35773</v>
      </c>
      <c r="C313">
        <v>40.299999999999997</v>
      </c>
      <c r="D313" s="6"/>
    </row>
    <row r="314" spans="1:4" x14ac:dyDescent="0.25">
      <c r="A314" s="10">
        <v>35856</v>
      </c>
      <c r="C314">
        <v>41.3</v>
      </c>
      <c r="D314" s="6"/>
    </row>
    <row r="315" spans="1:4" x14ac:dyDescent="0.25">
      <c r="A315" s="10">
        <v>35929</v>
      </c>
      <c r="C315">
        <v>38.5</v>
      </c>
      <c r="D315" s="6"/>
    </row>
    <row r="316" spans="1:4" x14ac:dyDescent="0.25">
      <c r="A316" s="10">
        <v>35930</v>
      </c>
      <c r="C316">
        <v>41.8</v>
      </c>
      <c r="D316" s="6"/>
    </row>
    <row r="317" spans="1:4" x14ac:dyDescent="0.25">
      <c r="A317" s="10">
        <v>35984</v>
      </c>
      <c r="C317">
        <v>41.6</v>
      </c>
      <c r="D317" s="6"/>
    </row>
    <row r="318" spans="1:4" x14ac:dyDescent="0.25">
      <c r="A318" s="10">
        <v>36011</v>
      </c>
      <c r="C318">
        <v>40.200000000000003</v>
      </c>
      <c r="D318" s="6"/>
    </row>
    <row r="319" spans="1:4" x14ac:dyDescent="0.25">
      <c r="A319" s="10">
        <v>36467</v>
      </c>
      <c r="C319">
        <v>41.5</v>
      </c>
      <c r="D319" s="6"/>
    </row>
    <row r="320" spans="1:4" x14ac:dyDescent="0.25">
      <c r="A320" s="10">
        <v>36648</v>
      </c>
      <c r="C320">
        <v>42.3</v>
      </c>
      <c r="D320" s="6"/>
    </row>
    <row r="321" spans="1:4" x14ac:dyDescent="0.25">
      <c r="A321" s="10">
        <v>36846</v>
      </c>
      <c r="C321">
        <v>42.1</v>
      </c>
      <c r="D321" s="6"/>
    </row>
    <row r="322" spans="1:4" x14ac:dyDescent="0.25">
      <c r="A322" s="10">
        <v>37021</v>
      </c>
      <c r="C322">
        <v>42.2</v>
      </c>
      <c r="D322" s="6"/>
    </row>
    <row r="323" spans="1:4" x14ac:dyDescent="0.25">
      <c r="A323" s="10">
        <v>37223</v>
      </c>
      <c r="C323">
        <v>41.3</v>
      </c>
      <c r="D323" s="6"/>
    </row>
    <row r="324" spans="1:4" x14ac:dyDescent="0.25">
      <c r="A324" s="10">
        <v>37389</v>
      </c>
      <c r="C324">
        <v>42.4</v>
      </c>
      <c r="D324" s="6"/>
    </row>
    <row r="325" spans="1:4" x14ac:dyDescent="0.25">
      <c r="A325" s="10">
        <v>37565</v>
      </c>
      <c r="C325">
        <v>41.5</v>
      </c>
      <c r="D325" s="6"/>
    </row>
    <row r="326" spans="1:4" x14ac:dyDescent="0.25">
      <c r="A326" s="10">
        <v>37727</v>
      </c>
      <c r="C326">
        <v>44.1</v>
      </c>
      <c r="D326" s="6"/>
    </row>
    <row r="327" spans="1:4" x14ac:dyDescent="0.25">
      <c r="A327" s="10">
        <v>38111</v>
      </c>
      <c r="C327">
        <v>42.3</v>
      </c>
      <c r="D327" s="6"/>
    </row>
    <row r="328" spans="1:4" x14ac:dyDescent="0.25">
      <c r="A328" s="10">
        <v>38474</v>
      </c>
      <c r="C328">
        <v>40.700000000000003</v>
      </c>
      <c r="D328" s="6"/>
    </row>
    <row r="329" spans="1:4" x14ac:dyDescent="0.25">
      <c r="A329" s="10">
        <v>38839</v>
      </c>
      <c r="C329">
        <v>42.3</v>
      </c>
      <c r="D329" s="6"/>
    </row>
    <row r="330" spans="1:4" x14ac:dyDescent="0.25">
      <c r="A330" s="10">
        <v>39210</v>
      </c>
      <c r="C330">
        <v>39.5</v>
      </c>
      <c r="D330" s="6"/>
    </row>
    <row r="331" spans="1:4" x14ac:dyDescent="0.25">
      <c r="D331" s="6"/>
    </row>
    <row r="362" spans="1:2" x14ac:dyDescent="0.25">
      <c r="A362" s="5"/>
      <c r="B362" s="6"/>
    </row>
    <row r="363" spans="1:2" x14ac:dyDescent="0.25">
      <c r="A363" s="5"/>
      <c r="B363" s="6"/>
    </row>
    <row r="364" spans="1:2" x14ac:dyDescent="0.25">
      <c r="A364" s="5"/>
      <c r="B364" s="6"/>
    </row>
    <row r="365" spans="1:2" x14ac:dyDescent="0.25">
      <c r="A365" s="5"/>
      <c r="B365" s="6"/>
    </row>
    <row r="366" spans="1:2" x14ac:dyDescent="0.25">
      <c r="A366" s="5"/>
      <c r="B366" s="6"/>
    </row>
    <row r="367" spans="1:2" x14ac:dyDescent="0.25">
      <c r="A367" s="5"/>
      <c r="B367" s="6"/>
    </row>
    <row r="368" spans="1:2" x14ac:dyDescent="0.25">
      <c r="A368" s="5"/>
      <c r="B368" s="6"/>
    </row>
    <row r="369" spans="1:2" x14ac:dyDescent="0.25">
      <c r="A369" s="5"/>
      <c r="B369" s="6"/>
    </row>
    <row r="370" spans="1:2" x14ac:dyDescent="0.25">
      <c r="A370" s="5"/>
      <c r="B370" s="6"/>
    </row>
    <row r="371" spans="1:2" x14ac:dyDescent="0.25">
      <c r="A371" s="5"/>
      <c r="B371" s="6"/>
    </row>
  </sheetData>
  <hyperlinks>
    <hyperlink ref="F12" r:id="rId1" display="mailto:thomas.rami@esb.de" xr:uid="{00000000-0004-0000-0700-000000000000}"/>
    <hyperlink ref="F20" r:id="rId2" display="mailto:manfred.prostmaier@burghausen.de" xr:uid="{00000000-0004-0000-0700-000001000000}"/>
  </hyperlinks>
  <pageMargins left="0.7" right="0.7" top="0.78740157499999996" bottom="0.78740157499999996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19" sqref="I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37</vt:i4>
      </vt:variant>
    </vt:vector>
  </HeadingPairs>
  <TitlesOfParts>
    <vt:vector size="37" baseType="lpstr">
      <vt:lpstr>Brunnen</vt:lpstr>
      <vt:lpstr>Quellen</vt:lpstr>
      <vt:lpstr>Datenaufbereitg, "Was machen" </vt:lpstr>
      <vt:lpstr>Trinkw im LK AÖ</vt:lpstr>
      <vt:lpstr>Tabelle1</vt:lpstr>
      <vt:lpstr>WW "AÖ NÖ Winhöring"</vt:lpstr>
      <vt:lpstr>"AÖ NÖ Winhöring" Diagr.</vt:lpstr>
      <vt:lpstr>Burghausen</vt:lpstr>
      <vt:lpstr>Burghausen-Diagr</vt:lpstr>
      <vt:lpstr>Burgkirchen</vt:lpstr>
      <vt:lpstr>Burgkirchen-Diagr</vt:lpstr>
      <vt:lpstr>Emmerting</vt:lpstr>
      <vt:lpstr>Emmerting-Diagr</vt:lpstr>
      <vt:lpstr>Erlbach</vt:lpstr>
      <vt:lpstr>Erlbach-Diagr</vt:lpstr>
      <vt:lpstr>Garching</vt:lpstr>
      <vt:lpstr>Garching-Diagr</vt:lpstr>
      <vt:lpstr>Kastl</vt:lpstr>
      <vt:lpstr>Kastl-Diagr</vt:lpstr>
      <vt:lpstr>Mehring</vt:lpstr>
      <vt:lpstr>Perach</vt:lpstr>
      <vt:lpstr>Perach-Diagr</vt:lpstr>
      <vt:lpstr>Pleiskirchen</vt:lpstr>
      <vt:lpstr>Teising</vt:lpstr>
      <vt:lpstr>Teising-Diagr</vt:lpstr>
      <vt:lpstr>Töging</vt:lpstr>
      <vt:lpstr>Töging-Diagr</vt:lpstr>
      <vt:lpstr>Tüssling-Daten</vt:lpstr>
      <vt:lpstr>Tüssling-Diagramme</vt:lpstr>
      <vt:lpstr>Tyrlaching</vt:lpstr>
      <vt:lpstr>Tyrlaching-Diagr</vt:lpstr>
      <vt:lpstr>Unterneukirchen</vt:lpstr>
      <vt:lpstr>Unterneukirch-Diagr</vt:lpstr>
      <vt:lpstr>Otting-Pallinger Gr.</vt:lpstr>
      <vt:lpstr>Ott-Pall-Diagr</vt:lpstr>
      <vt:lpstr>WZV "Inn-Salzach"</vt:lpstr>
      <vt:lpstr>"Inn-Salz"-Diagr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Murner Klaus</dc:creator>
  <cp:lastModifiedBy>Ernst Spindler</cp:lastModifiedBy>
  <dcterms:created xsi:type="dcterms:W3CDTF">2017-01-18T09:27:18Z</dcterms:created>
  <dcterms:modified xsi:type="dcterms:W3CDTF">2018-07-28T12:20:30Z</dcterms:modified>
</cp:coreProperties>
</file>